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202300"/>
  <xr:revisionPtr revIDLastSave="0" documentId="13_ncr:1_{737CADF1-7CC3-4B01-8DB0-5B25D1876743}" xr6:coauthVersionLast="47" xr6:coauthVersionMax="47" xr10:uidLastSave="{00000000-0000-0000-0000-000000000000}"/>
  <bookViews>
    <workbookView xWindow="3195" yWindow="210" windowWidth="35280" windowHeight="20625" xr2:uid="{33277B17-65C2-4C3D-A111-2CDFF71CC721}"/>
  </bookViews>
  <sheets>
    <sheet name="製造本数・DL販売本数報告書" sheetId="2" r:id="rId1"/>
    <sheet name="記入例" sheetId="4" r:id="rId2"/>
  </sheets>
  <definedNames>
    <definedName name="_xlnm.Print_Area" localSheetId="0">製造本数・DL販売本数報告書!$A$1:$L$44</definedName>
    <definedName name="けす">#REF!</definedName>
    <definedName name="プラットフォーム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23" i="2" l="1"/>
  <c r="J12" i="2"/>
  <c r="J13" i="2"/>
  <c r="D3" i="2"/>
  <c r="G12" i="2"/>
  <c r="M42" i="4"/>
  <c r="M41" i="4"/>
  <c r="M40" i="4"/>
  <c r="M39" i="4"/>
  <c r="M38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H14" i="4"/>
  <c r="M13" i="4"/>
  <c r="H13" i="4"/>
  <c r="E4" i="4"/>
  <c r="M3" i="4"/>
  <c r="J14" i="2"/>
  <c r="J15" i="2"/>
  <c r="J16" i="2"/>
  <c r="J17" i="2"/>
  <c r="J18" i="2"/>
  <c r="J19" i="2"/>
  <c r="J20" i="2"/>
  <c r="J21" i="2"/>
  <c r="J22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L12" i="2" l="1"/>
  <c r="M43" i="4"/>
  <c r="M44" i="4" s="1"/>
  <c r="G13" i="2"/>
  <c r="L13" i="2" s="1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M45" i="4" l="1"/>
  <c r="L2" i="2" l="1"/>
  <c r="L42" i="2" l="1"/>
  <c r="L43" i="2" s="1"/>
  <c r="L44" i="2" s="1"/>
</calcChain>
</file>

<file path=xl/sharedStrings.xml><?xml version="1.0" encoding="utf-8"?>
<sst xmlns="http://schemas.openxmlformats.org/spreadsheetml/2006/main" count="92" uniqueCount="57">
  <si>
    <t>製造本数・DL販売本数報告書</t>
    <rPh sb="0" eb="4">
      <t>セイゾウ</t>
    </rPh>
    <rPh sb="7" eb="11">
      <t>ハンバイ</t>
    </rPh>
    <phoneticPr fontId="4"/>
  </si>
  <si>
    <t>報告対象期間：</t>
    <rPh sb="0" eb="2">
      <t>ホウコク</t>
    </rPh>
    <rPh sb="2" eb="4">
      <t>タイショウ</t>
    </rPh>
    <rPh sb="4" eb="6">
      <t>キカン</t>
    </rPh>
    <phoneticPr fontId="4"/>
  </si>
  <si>
    <t>年</t>
    <rPh sb="0" eb="1">
      <t>ネｎン</t>
    </rPh>
    <phoneticPr fontId="4"/>
  </si>
  <si>
    <t>月</t>
    <rPh sb="0" eb="1">
      <t>ガｔウ</t>
    </rPh>
    <phoneticPr fontId="4"/>
  </si>
  <si>
    <t>株式会社ＣＲＩ・ミドルウェア</t>
    <rPh sb="0" eb="14">
      <t>カブｃ</t>
    </rPh>
    <phoneticPr fontId="4"/>
  </si>
  <si>
    <t>報告者印</t>
    <rPh sb="0" eb="3">
      <t>ホウコクシャ</t>
    </rPh>
    <rPh sb="3" eb="4">
      <t>イン</t>
    </rPh>
    <phoneticPr fontId="4"/>
  </si>
  <si>
    <t xml:space="preserve">Email（推奨）：royalty-report@cri-mw.co.jp </t>
    <rPh sb="6" eb="8">
      <t>スイショウ</t>
    </rPh>
    <phoneticPr fontId="4"/>
  </si>
  <si>
    <t>貴社：</t>
    <rPh sb="0" eb="2">
      <t>キシャ</t>
    </rPh>
    <phoneticPr fontId="2"/>
  </si>
  <si>
    <t>東京都渋谷区桜丘町20番1号　渋谷インフォスタワー11階</t>
    <phoneticPr fontId="4"/>
  </si>
  <si>
    <t>部署：</t>
    <rPh sb="0" eb="2">
      <t>ブショ</t>
    </rPh>
    <phoneticPr fontId="2"/>
  </si>
  <si>
    <t>ゲーム事業本部　営業部 宛</t>
  </si>
  <si>
    <t>ご担当：</t>
    <rPh sb="1" eb="3">
      <t>タントウ</t>
    </rPh>
    <phoneticPr fontId="2"/>
  </si>
  <si>
    <t>電話：</t>
    <rPh sb="0" eb="2">
      <t>デンワ</t>
    </rPh>
    <phoneticPr fontId="2"/>
  </si>
  <si>
    <t>プラットフォーム</t>
    <phoneticPr fontId="4"/>
  </si>
  <si>
    <t>販売形態</t>
    <rPh sb="0" eb="2">
      <t>ハンバイ</t>
    </rPh>
    <rPh sb="2" eb="4">
      <t>テイキョウ</t>
    </rPh>
    <phoneticPr fontId="4"/>
  </si>
  <si>
    <r>
      <t xml:space="preserve">タイトル名
</t>
    </r>
    <r>
      <rPr>
        <sz val="9"/>
        <color rgb="FFFF0000"/>
        <rFont val="ＭＳ Ｐゴシック"/>
        <family val="3"/>
        <charset val="128"/>
      </rPr>
      <t>廉価版やセール時等で、同タイトルでも価格が異なる場合は、別タイトルとして記入してください。</t>
    </r>
    <rPh sb="4" eb="5">
      <t>メイ</t>
    </rPh>
    <rPh sb="6" eb="9">
      <t>レンｋア</t>
    </rPh>
    <rPh sb="12" eb="13">
      <t>ｊイ</t>
    </rPh>
    <rPh sb="14" eb="15">
      <t>トウ</t>
    </rPh>
    <rPh sb="15" eb="25">
      <t>カカｋウ</t>
    </rPh>
    <rPh sb="26" eb="27">
      <t>コトナルｂア</t>
    </rPh>
    <rPh sb="33" eb="34">
      <t>ベツタイ</t>
    </rPh>
    <rPh sb="41" eb="43">
      <t xml:space="preserve">クニュウ </t>
    </rPh>
    <phoneticPr fontId="4"/>
  </si>
  <si>
    <t>販売地域</t>
    <rPh sb="0" eb="4">
      <t>ハンバイ</t>
    </rPh>
    <phoneticPr fontId="4"/>
  </si>
  <si>
    <t>ロゴ表示</t>
    <phoneticPr fontId="4"/>
  </si>
  <si>
    <t>パッケージ
許諾料単価（円）</t>
    <rPh sb="5" eb="8">
      <t>キョダｋウ</t>
    </rPh>
    <rPh sb="8" eb="9">
      <t>タンｋア</t>
    </rPh>
    <rPh sb="9" eb="11">
      <t>タンｋア</t>
    </rPh>
    <rPh sb="11" eb="12">
      <t>エｎン</t>
    </rPh>
    <phoneticPr fontId="4"/>
  </si>
  <si>
    <t>DL版
税込販売価格（円）</t>
    <rPh sb="2" eb="3">
      <t>バｎン</t>
    </rPh>
    <rPh sb="3" eb="9">
      <t>ハンバイ</t>
    </rPh>
    <phoneticPr fontId="4"/>
  </si>
  <si>
    <t>使用許諾料（円）</t>
    <rPh sb="0" eb="2">
      <t>シヨウ</t>
    </rPh>
    <rPh sb="2" eb="4">
      <t>キョダク</t>
    </rPh>
    <rPh sb="4" eb="5">
      <t>リョウ</t>
    </rPh>
    <rPh sb="6" eb="7">
      <t>エン</t>
    </rPh>
    <phoneticPr fontId="4"/>
  </si>
  <si>
    <t>パッケージ</t>
    <phoneticPr fontId="4"/>
  </si>
  <si>
    <t>起動時画面</t>
    <rPh sb="0" eb="1">
      <t>キドウ</t>
    </rPh>
    <phoneticPr fontId="4"/>
  </si>
  <si>
    <t>許諾料単価（円）</t>
    <rPh sb="0" eb="5">
      <t>キョダｋウ</t>
    </rPh>
    <phoneticPr fontId="4"/>
  </si>
  <si>
    <t>製造本数</t>
    <rPh sb="0" eb="4">
      <t>セイゾウ</t>
    </rPh>
    <phoneticPr fontId="4"/>
  </si>
  <si>
    <t>1DLあたり御社売上（円）
※ストア手数料除く</t>
    <rPh sb="6" eb="8">
      <t>オンｓｙア</t>
    </rPh>
    <rPh sb="8" eb="10">
      <t>ウｒイ</t>
    </rPh>
    <rPh sb="11" eb="12">
      <t xml:space="preserve">エン </t>
    </rPh>
    <rPh sb="20" eb="21">
      <t>ノゾｋウ</t>
    </rPh>
    <phoneticPr fontId="4"/>
  </si>
  <si>
    <t>許諾料単価（円）</t>
    <rPh sb="0" eb="5">
      <t>キョダｋウ</t>
    </rPh>
    <rPh sb="6" eb="7">
      <t xml:space="preserve">エン </t>
    </rPh>
    <phoneticPr fontId="4"/>
  </si>
  <si>
    <t>販売本数</t>
    <rPh sb="0" eb="4">
      <t>ハンバイ</t>
    </rPh>
    <phoneticPr fontId="4"/>
  </si>
  <si>
    <t>小　計</t>
    <rPh sb="0" eb="1">
      <t>ショウ</t>
    </rPh>
    <rPh sb="2" eb="3">
      <t>ケイ</t>
    </rPh>
    <phoneticPr fontId="4"/>
  </si>
  <si>
    <t>消費税</t>
    <rPh sb="0" eb="3">
      <t>ショウヒゼイ</t>
    </rPh>
    <phoneticPr fontId="4"/>
  </si>
  <si>
    <t>合　計</t>
    <rPh sb="0" eb="1">
      <t>ゴウ</t>
    </rPh>
    <rPh sb="2" eb="3">
      <t>ケイ</t>
    </rPh>
    <phoneticPr fontId="4"/>
  </si>
  <si>
    <t>1～3</t>
  </si>
  <si>
    <t>貴　社：</t>
    <rPh sb="0" eb="1">
      <t>キ</t>
    </rPh>
    <rPh sb="2" eb="3">
      <t>シャ</t>
    </rPh>
    <phoneticPr fontId="4"/>
  </si>
  <si>
    <t>部　署：</t>
    <rPh sb="0" eb="1">
      <t>ブ</t>
    </rPh>
    <rPh sb="2" eb="3">
      <t>ショ</t>
    </rPh>
    <phoneticPr fontId="4"/>
  </si>
  <si>
    <t>ご担当：</t>
    <rPh sb="1" eb="3">
      <t>タントウ</t>
    </rPh>
    <phoneticPr fontId="4"/>
  </si>
  <si>
    <t>電　話：</t>
    <rPh sb="0" eb="1">
      <t>デン</t>
    </rPh>
    <rPh sb="2" eb="3">
      <t>ハナシ</t>
    </rPh>
    <phoneticPr fontId="4"/>
  </si>
  <si>
    <t>DL版</t>
    <rPh sb="2" eb="3">
      <t>バｎン</t>
    </rPh>
    <phoneticPr fontId="4"/>
  </si>
  <si>
    <t>Switch2</t>
  </si>
  <si>
    <t>パッケージのみ</t>
  </si>
  <si>
    <t>リンゴの大冒険</t>
    <rPh sb="4" eb="7">
      <t>ダイボウケン</t>
    </rPh>
    <phoneticPr fontId="2"/>
  </si>
  <si>
    <t>日本</t>
  </si>
  <si>
    <t>なし</t>
  </si>
  <si>
    <t>あり</t>
  </si>
  <si>
    <t>PS5</t>
  </si>
  <si>
    <t>パッケージとDL版併売</t>
  </si>
  <si>
    <t>リンゴの物語</t>
    <rPh sb="4" eb="6">
      <t>モノガタリ</t>
    </rPh>
    <phoneticPr fontId="2"/>
  </si>
  <si>
    <t>北米</t>
  </si>
  <si>
    <t>Xbox Series X|S</t>
  </si>
  <si>
    <t>DL版のみ</t>
  </si>
  <si>
    <t>Legend of Ringo</t>
    <phoneticPr fontId="2"/>
  </si>
  <si>
    <t>その他</t>
  </si>
  <si>
    <t>Switch</t>
  </si>
  <si>
    <t>スーパーリンゴブラザーズ</t>
    <phoneticPr fontId="2"/>
  </si>
  <si>
    <t>欧州</t>
  </si>
  <si>
    <t>PS4</t>
  </si>
  <si>
    <t>ABC</t>
    <phoneticPr fontId="2"/>
  </si>
  <si>
    <t>中国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</si>
</sst>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¥&quot;#,##0_);[Red]\(&quot;¥&quot;#,##0\)"/>
    <numFmt numFmtId="177" formatCode="0_);[Red]\(0\)"/>
    <numFmt numFmtId="178" formatCode="[$¥-411]#,##0_);\([$¥-411]#,##0\)"/>
    <numFmt numFmtId="179" formatCode="[$¥-411]#,##0.0000_);\([$¥-411]#,##0.0000\)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rgb="FF00000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4">
    <xf numFmtId="0" fontId="0" fillId="0" borderId="0" xfId="0">
      <alignment vertical="center"/>
    </xf>
    <xf numFmtId="0" fontId="0" fillId="2" borderId="0" xfId="0" applyFill="1">
      <alignment vertical="center"/>
    </xf>
    <xf numFmtId="0" fontId="5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9" fillId="2" borderId="17" xfId="0" applyFont="1" applyFill="1" applyBorder="1" applyAlignment="1">
      <alignment horizontal="center" vertical="center" wrapText="1" shrinkToFit="1"/>
    </xf>
    <xf numFmtId="177" fontId="1" fillId="2" borderId="27" xfId="1" applyNumberFormat="1" applyFill="1" applyBorder="1" applyProtection="1">
      <alignment vertical="center"/>
      <protection locked="0"/>
    </xf>
    <xf numFmtId="176" fontId="7" fillId="2" borderId="36" xfId="0" applyNumberFormat="1" applyFont="1" applyFill="1" applyBorder="1" applyProtection="1">
      <alignment vertical="center"/>
      <protection hidden="1"/>
    </xf>
    <xf numFmtId="0" fontId="0" fillId="2" borderId="37" xfId="0" applyFill="1" applyBorder="1" applyAlignment="1" applyProtection="1">
      <alignment horizontal="center" vertical="center"/>
      <protection locked="0"/>
    </xf>
    <xf numFmtId="0" fontId="11" fillId="3" borderId="15" xfId="0" applyFont="1" applyFill="1" applyBorder="1" applyAlignment="1" applyProtection="1">
      <alignment horizontal="center" vertical="center"/>
      <protection locked="0"/>
    </xf>
    <xf numFmtId="177" fontId="11" fillId="3" borderId="21" xfId="1" applyNumberFormat="1" applyFont="1" applyFill="1" applyBorder="1" applyProtection="1">
      <alignment vertical="center"/>
      <protection locked="0"/>
    </xf>
    <xf numFmtId="178" fontId="1" fillId="2" borderId="18" xfId="1" applyNumberFormat="1" applyFill="1" applyBorder="1" applyAlignment="1" applyProtection="1">
      <alignment vertical="center" wrapText="1"/>
      <protection locked="0"/>
    </xf>
    <xf numFmtId="179" fontId="1" fillId="2" borderId="18" xfId="1" applyNumberFormat="1" applyFill="1" applyBorder="1" applyProtection="1">
      <alignment vertical="center"/>
      <protection hidden="1"/>
    </xf>
    <xf numFmtId="0" fontId="11" fillId="3" borderId="17" xfId="0" applyFont="1" applyFill="1" applyBorder="1" applyAlignment="1" applyProtection="1">
      <alignment horizontal="center" vertical="center"/>
      <protection locked="0"/>
    </xf>
    <xf numFmtId="176" fontId="11" fillId="3" borderId="19" xfId="0" applyNumberFormat="1" applyFont="1" applyFill="1" applyBorder="1" applyProtection="1">
      <alignment vertical="center"/>
      <protection hidden="1"/>
    </xf>
    <xf numFmtId="31" fontId="12" fillId="2" borderId="0" xfId="0" applyNumberFormat="1" applyFont="1" applyFill="1" applyAlignment="1" applyProtection="1">
      <protection hidden="1"/>
    </xf>
    <xf numFmtId="0" fontId="0" fillId="5" borderId="0" xfId="0" applyFill="1">
      <alignment vertical="center"/>
    </xf>
    <xf numFmtId="0" fontId="0" fillId="0" borderId="42" xfId="0" applyBorder="1">
      <alignment vertical="center"/>
    </xf>
    <xf numFmtId="176" fontId="7" fillId="2" borderId="52" xfId="0" applyNumberFormat="1" applyFont="1" applyFill="1" applyBorder="1" applyProtection="1">
      <alignment vertical="center"/>
      <protection hidden="1"/>
    </xf>
    <xf numFmtId="0" fontId="13" fillId="0" borderId="0" xfId="0" applyFont="1">
      <alignment vertical="center"/>
    </xf>
    <xf numFmtId="0" fontId="13" fillId="2" borderId="0" xfId="0" applyFont="1" applyFill="1">
      <alignment vertical="center"/>
    </xf>
    <xf numFmtId="0" fontId="13" fillId="2" borderId="0" xfId="0" applyFont="1" applyFill="1" applyAlignment="1" applyProtection="1">
      <alignment horizontal="right" vertical="center"/>
      <protection hidden="1"/>
    </xf>
    <xf numFmtId="0" fontId="13" fillId="0" borderId="0" xfId="0" applyFont="1" applyAlignment="1" applyProtection="1">
      <alignment horizontal="center" vertical="center"/>
      <protection locked="0" hidden="1"/>
    </xf>
    <xf numFmtId="0" fontId="13" fillId="2" borderId="0" xfId="0" applyFont="1" applyFill="1" applyAlignment="1">
      <alignment horizontal="left" vertical="center"/>
    </xf>
    <xf numFmtId="0" fontId="13" fillId="0" borderId="0" xfId="0" applyFont="1" applyAlignment="1" applyProtection="1">
      <alignment horizontal="center" vertical="center"/>
      <protection locked="0"/>
    </xf>
    <xf numFmtId="0" fontId="12" fillId="2" borderId="0" xfId="0" applyFont="1" applyFill="1">
      <alignment vertical="center"/>
    </xf>
    <xf numFmtId="0" fontId="12" fillId="2" borderId="24" xfId="0" applyFont="1" applyFill="1" applyBorder="1">
      <alignment vertical="center"/>
    </xf>
    <xf numFmtId="0" fontId="13" fillId="2" borderId="30" xfId="0" applyFont="1" applyFill="1" applyBorder="1" applyProtection="1">
      <alignment vertical="center"/>
      <protection locked="0"/>
    </xf>
    <xf numFmtId="0" fontId="12" fillId="2" borderId="5" xfId="0" applyFont="1" applyFill="1" applyBorder="1">
      <alignment vertical="center"/>
    </xf>
    <xf numFmtId="0" fontId="13" fillId="2" borderId="31" xfId="0" applyFont="1" applyFill="1" applyBorder="1" applyProtection="1">
      <alignment vertical="center"/>
      <protection locked="0"/>
    </xf>
    <xf numFmtId="0" fontId="13" fillId="2" borderId="17" xfId="0" applyFont="1" applyFill="1" applyBorder="1" applyAlignment="1">
      <alignment horizontal="center" vertical="center" wrapText="1" shrinkToFit="1"/>
    </xf>
    <xf numFmtId="0" fontId="13" fillId="2" borderId="41" xfId="0" applyFont="1" applyFill="1" applyBorder="1" applyAlignment="1">
      <alignment horizontal="center" vertical="center" wrapText="1" shrinkToFit="1"/>
    </xf>
    <xf numFmtId="0" fontId="13" fillId="2" borderId="37" xfId="0" applyFont="1" applyFill="1" applyBorder="1" applyAlignment="1" applyProtection="1">
      <alignment horizontal="center" vertical="center"/>
      <protection locked="0"/>
    </xf>
    <xf numFmtId="0" fontId="13" fillId="2" borderId="15" xfId="0" applyFont="1" applyFill="1" applyBorder="1" applyAlignment="1" applyProtection="1">
      <alignment horizontal="center" vertical="center"/>
      <protection locked="0"/>
    </xf>
    <xf numFmtId="0" fontId="13" fillId="2" borderId="15" xfId="0" applyFont="1" applyFill="1" applyBorder="1" applyProtection="1">
      <alignment vertical="center"/>
      <protection locked="0"/>
    </xf>
    <xf numFmtId="0" fontId="15" fillId="3" borderId="15" xfId="0" applyFont="1" applyFill="1" applyBorder="1" applyAlignment="1" applyProtection="1">
      <alignment horizontal="center" vertical="center"/>
      <protection locked="0"/>
    </xf>
    <xf numFmtId="176" fontId="15" fillId="3" borderId="15" xfId="0" applyNumberFormat="1" applyFont="1" applyFill="1" applyBorder="1" applyProtection="1">
      <alignment vertical="center"/>
      <protection hidden="1"/>
    </xf>
    <xf numFmtId="177" fontId="15" fillId="3" borderId="15" xfId="1" applyNumberFormat="1" applyFont="1" applyFill="1" applyBorder="1" applyProtection="1">
      <alignment vertical="center"/>
      <protection locked="0"/>
    </xf>
    <xf numFmtId="178" fontId="13" fillId="6" borderId="15" xfId="1" applyNumberFormat="1" applyFont="1" applyFill="1" applyBorder="1" applyAlignment="1" applyProtection="1">
      <alignment vertical="center" wrapText="1"/>
      <protection locked="0"/>
    </xf>
    <xf numFmtId="179" fontId="13" fillId="6" borderId="15" xfId="1" applyNumberFormat="1" applyFont="1" applyFill="1" applyBorder="1" applyProtection="1">
      <alignment vertical="center"/>
    </xf>
    <xf numFmtId="177" fontId="13" fillId="6" borderId="49" xfId="1" applyNumberFormat="1" applyFont="1" applyFill="1" applyBorder="1" applyProtection="1">
      <alignment vertical="center"/>
      <protection locked="0"/>
    </xf>
    <xf numFmtId="178" fontId="13" fillId="2" borderId="54" xfId="1" applyNumberFormat="1" applyFont="1" applyFill="1" applyBorder="1" applyProtection="1">
      <alignment vertical="center"/>
      <protection hidden="1"/>
    </xf>
    <xf numFmtId="0" fontId="13" fillId="2" borderId="38" xfId="0" applyFont="1" applyFill="1" applyBorder="1" applyAlignment="1" applyProtection="1">
      <alignment horizontal="center" vertical="center"/>
      <protection locked="0"/>
    </xf>
    <xf numFmtId="0" fontId="13" fillId="2" borderId="16" xfId="0" applyFont="1" applyFill="1" applyBorder="1" applyAlignment="1" applyProtection="1">
      <alignment horizontal="center" vertical="center"/>
      <protection locked="0"/>
    </xf>
    <xf numFmtId="0" fontId="13" fillId="2" borderId="16" xfId="0" applyFont="1" applyFill="1" applyBorder="1" applyProtection="1">
      <alignment vertical="center"/>
      <protection locked="0"/>
    </xf>
    <xf numFmtId="0" fontId="15" fillId="3" borderId="16" xfId="0" applyFont="1" applyFill="1" applyBorder="1" applyAlignment="1" applyProtection="1">
      <alignment horizontal="center" vertical="center"/>
      <protection locked="0"/>
    </xf>
    <xf numFmtId="176" fontId="15" fillId="3" borderId="16" xfId="0" applyNumberFormat="1" applyFont="1" applyFill="1" applyBorder="1" applyProtection="1">
      <alignment vertical="center"/>
      <protection hidden="1"/>
    </xf>
    <xf numFmtId="177" fontId="15" fillId="3" borderId="16" xfId="1" applyNumberFormat="1" applyFont="1" applyFill="1" applyBorder="1" applyProtection="1">
      <alignment vertical="center"/>
      <protection locked="0"/>
    </xf>
    <xf numFmtId="178" fontId="13" fillId="2" borderId="16" xfId="1" applyNumberFormat="1" applyFont="1" applyFill="1" applyBorder="1" applyAlignment="1" applyProtection="1">
      <alignment vertical="center" wrapText="1"/>
      <protection locked="0"/>
    </xf>
    <xf numFmtId="179" fontId="13" fillId="2" borderId="16" xfId="1" applyNumberFormat="1" applyFont="1" applyFill="1" applyBorder="1" applyAlignment="1" applyProtection="1">
      <alignment vertical="center" wrapText="1"/>
      <protection locked="0"/>
    </xf>
    <xf numFmtId="177" fontId="13" fillId="2" borderId="39" xfId="1" applyNumberFormat="1" applyFont="1" applyFill="1" applyBorder="1" applyProtection="1">
      <alignment vertical="center"/>
      <protection locked="0"/>
    </xf>
    <xf numFmtId="178" fontId="13" fillId="2" borderId="33" xfId="1" applyNumberFormat="1" applyFont="1" applyFill="1" applyBorder="1" applyProtection="1">
      <alignment vertical="center"/>
      <protection hidden="1"/>
    </xf>
    <xf numFmtId="0" fontId="15" fillId="6" borderId="16" xfId="0" applyFont="1" applyFill="1" applyBorder="1" applyAlignment="1" applyProtection="1">
      <alignment horizontal="center" vertical="center"/>
      <protection locked="0"/>
    </xf>
    <xf numFmtId="176" fontId="15" fillId="6" borderId="16" xfId="0" applyNumberFormat="1" applyFont="1" applyFill="1" applyBorder="1" applyProtection="1">
      <alignment vertical="center"/>
      <protection hidden="1"/>
    </xf>
    <xf numFmtId="177" fontId="15" fillId="6" borderId="16" xfId="1" applyNumberFormat="1" applyFont="1" applyFill="1" applyBorder="1" applyProtection="1">
      <alignment vertical="center"/>
      <protection locked="0"/>
    </xf>
    <xf numFmtId="176" fontId="15" fillId="5" borderId="16" xfId="0" applyNumberFormat="1" applyFont="1" applyFill="1" applyBorder="1" applyProtection="1">
      <alignment vertical="center"/>
      <protection hidden="1"/>
    </xf>
    <xf numFmtId="176" fontId="15" fillId="5" borderId="46" xfId="0" applyNumberFormat="1" applyFont="1" applyFill="1" applyBorder="1" applyProtection="1">
      <alignment vertical="center"/>
      <protection hidden="1"/>
    </xf>
    <xf numFmtId="179" fontId="13" fillId="5" borderId="46" xfId="1" applyNumberFormat="1" applyFont="1" applyFill="1" applyBorder="1" applyAlignment="1" applyProtection="1">
      <alignment vertical="center" wrapText="1"/>
      <protection locked="0"/>
    </xf>
    <xf numFmtId="178" fontId="13" fillId="2" borderId="35" xfId="1" applyNumberFormat="1" applyFont="1" applyFill="1" applyBorder="1" applyProtection="1">
      <alignment vertical="center"/>
      <protection hidden="1"/>
    </xf>
    <xf numFmtId="176" fontId="13" fillId="2" borderId="34" xfId="0" applyNumberFormat="1" applyFont="1" applyFill="1" applyBorder="1" applyProtection="1">
      <alignment vertical="center"/>
      <protection hidden="1"/>
    </xf>
    <xf numFmtId="176" fontId="13" fillId="2" borderId="53" xfId="0" applyNumberFormat="1" applyFont="1" applyFill="1" applyBorder="1" applyProtection="1">
      <alignment vertical="center"/>
      <protection hidden="1"/>
    </xf>
    <xf numFmtId="0" fontId="13" fillId="4" borderId="38" xfId="0" applyFont="1" applyFill="1" applyBorder="1" applyAlignment="1" applyProtection="1">
      <alignment horizontal="center" vertical="center"/>
      <protection locked="0"/>
    </xf>
    <xf numFmtId="0" fontId="13" fillId="4" borderId="16" xfId="0" applyFont="1" applyFill="1" applyBorder="1" applyAlignment="1" applyProtection="1">
      <alignment horizontal="center" vertical="center"/>
      <protection locked="0"/>
    </xf>
    <xf numFmtId="0" fontId="13" fillId="4" borderId="16" xfId="0" applyFont="1" applyFill="1" applyBorder="1" applyProtection="1">
      <alignment vertical="center"/>
      <protection locked="0"/>
    </xf>
    <xf numFmtId="0" fontId="15" fillId="4" borderId="16" xfId="0" applyFont="1" applyFill="1" applyBorder="1" applyAlignment="1" applyProtection="1">
      <alignment horizontal="center" vertical="center"/>
      <protection locked="0"/>
    </xf>
    <xf numFmtId="0" fontId="13" fillId="4" borderId="45" xfId="0" applyFont="1" applyFill="1" applyBorder="1" applyAlignment="1" applyProtection="1">
      <alignment horizontal="center" vertical="center"/>
      <protection locked="0"/>
    </xf>
    <xf numFmtId="0" fontId="13" fillId="4" borderId="46" xfId="0" applyFont="1" applyFill="1" applyBorder="1" applyAlignment="1" applyProtection="1">
      <alignment horizontal="center" vertical="center"/>
      <protection locked="0"/>
    </xf>
    <xf numFmtId="0" fontId="13" fillId="4" borderId="46" xfId="0" applyFont="1" applyFill="1" applyBorder="1" applyProtection="1">
      <alignment vertical="center"/>
      <protection locked="0"/>
    </xf>
    <xf numFmtId="0" fontId="15" fillId="4" borderId="46" xfId="0" applyFont="1" applyFill="1" applyBorder="1" applyAlignment="1" applyProtection="1">
      <alignment horizontal="center" vertical="center"/>
      <protection locked="0"/>
    </xf>
    <xf numFmtId="177" fontId="15" fillId="4" borderId="16" xfId="1" applyNumberFormat="1" applyFont="1" applyFill="1" applyBorder="1" applyProtection="1">
      <alignment vertical="center"/>
      <protection locked="0"/>
    </xf>
    <xf numFmtId="178" fontId="13" fillId="4" borderId="16" xfId="1" applyNumberFormat="1" applyFont="1" applyFill="1" applyBorder="1" applyAlignment="1" applyProtection="1">
      <alignment vertical="center" wrapText="1"/>
      <protection locked="0"/>
    </xf>
    <xf numFmtId="177" fontId="15" fillId="4" borderId="46" xfId="1" applyNumberFormat="1" applyFont="1" applyFill="1" applyBorder="1" applyProtection="1">
      <alignment vertical="center"/>
      <protection locked="0"/>
    </xf>
    <xf numFmtId="178" fontId="13" fillId="4" borderId="46" xfId="1" applyNumberFormat="1" applyFont="1" applyFill="1" applyBorder="1" applyAlignment="1" applyProtection="1">
      <alignment vertical="center" wrapText="1"/>
      <protection locked="0"/>
    </xf>
    <xf numFmtId="177" fontId="13" fillId="4" borderId="39" xfId="1" applyNumberFormat="1" applyFont="1" applyFill="1" applyBorder="1" applyProtection="1">
      <alignment vertical="center"/>
      <protection locked="0"/>
    </xf>
    <xf numFmtId="177" fontId="13" fillId="4" borderId="50" xfId="1" applyNumberFormat="1" applyFont="1" applyFill="1" applyBorder="1" applyProtection="1">
      <alignment vertical="center"/>
      <protection locked="0"/>
    </xf>
    <xf numFmtId="0" fontId="13" fillId="2" borderId="14" xfId="0" applyFont="1" applyFill="1" applyBorder="1" applyAlignment="1">
      <alignment horizontal="center" vertical="center" wrapText="1" shrinkToFit="1"/>
    </xf>
    <xf numFmtId="0" fontId="13" fillId="2" borderId="23" xfId="0" applyFont="1" applyFill="1" applyBorder="1" applyAlignment="1">
      <alignment horizontal="center" vertical="center" wrapText="1" shrinkToFit="1"/>
    </xf>
    <xf numFmtId="0" fontId="13" fillId="2" borderId="26" xfId="0" applyFont="1" applyFill="1" applyBorder="1" applyAlignment="1">
      <alignment horizontal="center" vertical="center" wrapText="1" shrinkToFit="1"/>
    </xf>
    <xf numFmtId="176" fontId="13" fillId="2" borderId="35" xfId="0" applyNumberFormat="1" applyFont="1" applyFill="1" applyBorder="1" applyProtection="1">
      <alignment vertical="center"/>
      <protection hidden="1"/>
    </xf>
    <xf numFmtId="0" fontId="10" fillId="2" borderId="0" xfId="0" applyFont="1" applyFill="1">
      <alignment vertical="center"/>
    </xf>
    <xf numFmtId="0" fontId="18" fillId="2" borderId="55" xfId="0" applyFont="1" applyFill="1" applyBorder="1">
      <alignment vertical="center"/>
    </xf>
    <xf numFmtId="0" fontId="18" fillId="0" borderId="55" xfId="0" applyFont="1" applyBorder="1">
      <alignment vertical="center"/>
    </xf>
    <xf numFmtId="0" fontId="18" fillId="0" borderId="32" xfId="0" applyFont="1" applyBorder="1">
      <alignment vertical="center"/>
    </xf>
    <xf numFmtId="0" fontId="9" fillId="2" borderId="0" xfId="0" applyFont="1" applyFill="1">
      <alignment vertical="center"/>
    </xf>
    <xf numFmtId="0" fontId="16" fillId="5" borderId="43" xfId="0" applyFont="1" applyFill="1" applyBorder="1">
      <alignment vertical="center"/>
    </xf>
    <xf numFmtId="0" fontId="16" fillId="5" borderId="24" xfId="0" applyFont="1" applyFill="1" applyBorder="1">
      <alignment vertical="center"/>
    </xf>
    <xf numFmtId="0" fontId="16" fillId="5" borderId="5" xfId="0" applyFont="1" applyFill="1" applyBorder="1">
      <alignment vertical="center"/>
    </xf>
    <xf numFmtId="0" fontId="13" fillId="2" borderId="4" xfId="0" applyFont="1" applyFill="1" applyBorder="1" applyAlignment="1" applyProtection="1">
      <alignment horizontal="right" vertical="center"/>
      <protection hidden="1"/>
    </xf>
    <xf numFmtId="0" fontId="13" fillId="2" borderId="11" xfId="0" applyFont="1" applyFill="1" applyBorder="1" applyAlignment="1" applyProtection="1">
      <alignment horizontal="right" vertical="center"/>
      <protection hidden="1"/>
    </xf>
    <xf numFmtId="0" fontId="13" fillId="2" borderId="28" xfId="0" applyFont="1" applyFill="1" applyBorder="1" applyAlignment="1" applyProtection="1">
      <alignment horizontal="right" vertical="center"/>
      <protection hidden="1"/>
    </xf>
    <xf numFmtId="0" fontId="7" fillId="2" borderId="5" xfId="0" applyFont="1" applyFill="1" applyBorder="1" applyAlignment="1" applyProtection="1">
      <alignment horizontal="right" vertical="center"/>
      <protection hidden="1"/>
    </xf>
    <xf numFmtId="0" fontId="7" fillId="2" borderId="12" xfId="0" applyFont="1" applyFill="1" applyBorder="1" applyAlignment="1" applyProtection="1">
      <alignment horizontal="right" vertical="center"/>
      <protection hidden="1"/>
    </xf>
    <xf numFmtId="0" fontId="7" fillId="2" borderId="20" xfId="0" applyFont="1" applyFill="1" applyBorder="1" applyAlignment="1" applyProtection="1">
      <alignment horizontal="right" vertical="center"/>
      <protection hidden="1"/>
    </xf>
    <xf numFmtId="0" fontId="7" fillId="2" borderId="29" xfId="0" applyFont="1" applyFill="1" applyBorder="1" applyAlignment="1" applyProtection="1">
      <alignment horizontal="right" vertical="center"/>
      <protection hidden="1"/>
    </xf>
    <xf numFmtId="0" fontId="3" fillId="2" borderId="0" xfId="0" applyFont="1" applyFill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 shrinkToFit="1"/>
    </xf>
    <xf numFmtId="0" fontId="13" fillId="2" borderId="2" xfId="0" applyFont="1" applyFill="1" applyBorder="1" applyAlignment="1">
      <alignment horizontal="center" vertical="center" wrapText="1" shrinkToFit="1"/>
    </xf>
    <xf numFmtId="0" fontId="13" fillId="2" borderId="6" xfId="0" applyFont="1" applyFill="1" applyBorder="1" applyAlignment="1">
      <alignment horizontal="center" vertical="center" wrapText="1" shrinkToFit="1"/>
    </xf>
    <xf numFmtId="0" fontId="13" fillId="2" borderId="7" xfId="0" applyFont="1" applyFill="1" applyBorder="1" applyAlignment="1">
      <alignment horizontal="center" vertical="center" wrapText="1" shrinkToFit="1"/>
    </xf>
    <xf numFmtId="0" fontId="13" fillId="2" borderId="13" xfId="0" applyFont="1" applyFill="1" applyBorder="1" applyAlignment="1">
      <alignment horizontal="center" vertical="center" wrapText="1" shrinkToFit="1"/>
    </xf>
    <xf numFmtId="0" fontId="13" fillId="2" borderId="14" xfId="0" applyFont="1" applyFill="1" applyBorder="1" applyAlignment="1">
      <alignment horizontal="center" vertical="center" wrapText="1" shrinkToFit="1"/>
    </xf>
    <xf numFmtId="0" fontId="13" fillId="2" borderId="18" xfId="0" applyFont="1" applyFill="1" applyBorder="1" applyAlignment="1">
      <alignment horizontal="center" vertical="center" wrapText="1" shrinkToFit="1"/>
    </xf>
    <xf numFmtId="0" fontId="13" fillId="2" borderId="21" xfId="0" applyFont="1" applyFill="1" applyBorder="1" applyAlignment="1">
      <alignment horizontal="center" vertical="center" wrapText="1" shrinkToFit="1"/>
    </xf>
    <xf numFmtId="0" fontId="12" fillId="2" borderId="10" xfId="0" applyFont="1" applyFill="1" applyBorder="1" applyAlignment="1">
      <alignment horizontal="center" vertical="center" wrapText="1" shrinkToFit="1"/>
    </xf>
    <xf numFmtId="0" fontId="12" fillId="2" borderId="25" xfId="0" applyFont="1" applyFill="1" applyBorder="1" applyAlignment="1">
      <alignment horizontal="center" vertical="center" wrapText="1" shrinkToFit="1"/>
    </xf>
    <xf numFmtId="0" fontId="8" fillId="2" borderId="32" xfId="0" applyFont="1" applyFill="1" applyBorder="1" applyAlignment="1">
      <alignment horizontal="center" vertical="center" wrapText="1" shrinkToFit="1"/>
    </xf>
    <xf numFmtId="0" fontId="8" fillId="2" borderId="31" xfId="0" applyFont="1" applyFill="1" applyBorder="1" applyAlignment="1">
      <alignment horizontal="center" vertical="center" wrapText="1" shrinkToFit="1"/>
    </xf>
    <xf numFmtId="0" fontId="17" fillId="2" borderId="56" xfId="0" applyFont="1" applyFill="1" applyBorder="1" applyAlignment="1">
      <alignment horizontal="center" vertical="center"/>
    </xf>
    <xf numFmtId="0" fontId="13" fillId="0" borderId="57" xfId="0" applyFont="1" applyBorder="1" applyAlignment="1">
      <alignment horizontal="center" vertical="center"/>
    </xf>
    <xf numFmtId="0" fontId="13" fillId="0" borderId="58" xfId="0" applyFont="1" applyBorder="1" applyAlignment="1">
      <alignment horizontal="center" vertical="center"/>
    </xf>
    <xf numFmtId="0" fontId="18" fillId="2" borderId="0" xfId="0" applyFont="1" applyFill="1">
      <alignment vertical="center"/>
    </xf>
    <xf numFmtId="0" fontId="18" fillId="0" borderId="0" xfId="0" applyFont="1">
      <alignment vertical="center"/>
    </xf>
    <xf numFmtId="0" fontId="18" fillId="0" borderId="30" xfId="0" applyFont="1" applyBorder="1">
      <alignment vertical="center"/>
    </xf>
    <xf numFmtId="0" fontId="18" fillId="2" borderId="12" xfId="0" applyFont="1" applyFill="1" applyBorder="1">
      <alignment vertical="center"/>
    </xf>
    <xf numFmtId="0" fontId="18" fillId="0" borderId="12" xfId="0" applyFont="1" applyBorder="1">
      <alignment vertical="center"/>
    </xf>
    <xf numFmtId="0" fontId="18" fillId="0" borderId="31" xfId="0" applyFont="1" applyBorder="1">
      <alignment vertical="center"/>
    </xf>
    <xf numFmtId="0" fontId="13" fillId="2" borderId="3" xfId="0" applyFont="1" applyFill="1" applyBorder="1" applyAlignment="1" applyProtection="1">
      <alignment horizontal="right" vertical="center"/>
      <protection hidden="1"/>
    </xf>
    <xf numFmtId="0" fontId="13" fillId="2" borderId="10" xfId="0" applyFont="1" applyFill="1" applyBorder="1" applyAlignment="1" applyProtection="1">
      <alignment horizontal="right" vertical="center"/>
      <protection hidden="1"/>
    </xf>
    <xf numFmtId="0" fontId="13" fillId="2" borderId="22" xfId="0" applyFont="1" applyFill="1" applyBorder="1" applyAlignment="1" applyProtection="1">
      <alignment horizontal="right" vertical="center"/>
      <protection hidden="1"/>
    </xf>
    <xf numFmtId="0" fontId="13" fillId="2" borderId="25" xfId="0" applyFont="1" applyFill="1" applyBorder="1" applyAlignment="1" applyProtection="1">
      <alignment horizontal="right" vertical="center"/>
      <protection hidden="1"/>
    </xf>
    <xf numFmtId="0" fontId="7" fillId="2" borderId="2" xfId="0" applyFont="1" applyFill="1" applyBorder="1" applyAlignment="1" applyProtection="1">
      <alignment horizontal="right" vertical="center"/>
      <protection hidden="1"/>
    </xf>
    <xf numFmtId="0" fontId="7" fillId="2" borderId="7" xfId="0" applyFont="1" applyFill="1" applyBorder="1" applyAlignment="1" applyProtection="1">
      <alignment horizontal="right" vertical="center"/>
      <protection hidden="1"/>
    </xf>
    <xf numFmtId="0" fontId="7" fillId="2" borderId="14" xfId="0" applyFont="1" applyFill="1" applyBorder="1" applyAlignment="1" applyProtection="1">
      <alignment horizontal="right" vertical="center"/>
      <protection hidden="1"/>
    </xf>
    <xf numFmtId="0" fontId="13" fillId="2" borderId="43" xfId="0" applyFont="1" applyFill="1" applyBorder="1" applyAlignment="1">
      <alignment horizontal="center" vertical="center"/>
    </xf>
    <xf numFmtId="0" fontId="13" fillId="2" borderId="32" xfId="0" applyFont="1" applyFill="1" applyBorder="1" applyAlignment="1">
      <alignment horizontal="center" vertical="center"/>
    </xf>
    <xf numFmtId="0" fontId="13" fillId="2" borderId="44" xfId="0" applyFont="1" applyFill="1" applyBorder="1" applyAlignment="1">
      <alignment horizontal="center" vertical="center" wrapText="1" shrinkToFit="1"/>
    </xf>
    <xf numFmtId="0" fontId="13" fillId="2" borderId="40" xfId="0" applyFont="1" applyFill="1" applyBorder="1" applyAlignment="1">
      <alignment horizontal="center" vertical="center" wrapText="1" shrinkToFit="1"/>
    </xf>
    <xf numFmtId="0" fontId="13" fillId="2" borderId="19" xfId="0" applyFont="1" applyFill="1" applyBorder="1" applyAlignment="1">
      <alignment horizontal="center" vertical="center" wrapText="1" shrinkToFit="1"/>
    </xf>
    <xf numFmtId="0" fontId="13" fillId="2" borderId="17" xfId="0" applyFont="1" applyFill="1" applyBorder="1" applyAlignment="1">
      <alignment horizontal="center" vertical="center" wrapText="1" shrinkToFit="1"/>
    </xf>
    <xf numFmtId="0" fontId="12" fillId="2" borderId="19" xfId="0" applyFont="1" applyFill="1" applyBorder="1" applyAlignment="1">
      <alignment horizontal="center" vertical="center" wrapText="1" shrinkToFit="1"/>
    </xf>
    <xf numFmtId="0" fontId="12" fillId="2" borderId="18" xfId="0" applyFont="1" applyFill="1" applyBorder="1" applyAlignment="1">
      <alignment horizontal="center" vertical="center" wrapText="1" shrinkToFit="1"/>
    </xf>
    <xf numFmtId="0" fontId="8" fillId="2" borderId="34" xfId="0" applyFont="1" applyFill="1" applyBorder="1" applyAlignment="1">
      <alignment horizontal="center" vertical="center" wrapText="1" shrinkToFit="1"/>
    </xf>
    <xf numFmtId="0" fontId="8" fillId="2" borderId="53" xfId="0" applyFont="1" applyFill="1" applyBorder="1" applyAlignment="1">
      <alignment horizontal="center" vertical="center" wrapText="1" shrinkToFit="1"/>
    </xf>
    <xf numFmtId="0" fontId="16" fillId="2" borderId="44" xfId="0" applyFont="1" applyFill="1" applyBorder="1" applyAlignment="1" applyProtection="1">
      <alignment horizontal="right" vertical="center"/>
      <protection hidden="1"/>
    </xf>
    <xf numFmtId="0" fontId="16" fillId="2" borderId="19" xfId="0" applyFont="1" applyFill="1" applyBorder="1" applyAlignment="1" applyProtection="1">
      <alignment horizontal="right" vertical="center"/>
      <protection hidden="1"/>
    </xf>
    <xf numFmtId="0" fontId="16" fillId="2" borderId="18" xfId="0" applyFont="1" applyFill="1" applyBorder="1" applyAlignment="1" applyProtection="1">
      <alignment horizontal="right" vertical="center"/>
      <protection hidden="1"/>
    </xf>
    <xf numFmtId="0" fontId="13" fillId="2" borderId="47" xfId="0" applyFont="1" applyFill="1" applyBorder="1" applyAlignment="1" applyProtection="1">
      <alignment horizontal="right" vertical="center"/>
      <protection hidden="1"/>
    </xf>
    <xf numFmtId="0" fontId="13" fillId="2" borderId="48" xfId="0" applyFont="1" applyFill="1" applyBorder="1" applyAlignment="1" applyProtection="1">
      <alignment horizontal="right" vertical="center"/>
      <protection hidden="1"/>
    </xf>
    <xf numFmtId="0" fontId="13" fillId="2" borderId="51" xfId="0" applyFont="1" applyFill="1" applyBorder="1" applyAlignment="1" applyProtection="1">
      <alignment horizontal="right" vertical="center"/>
      <protection hidden="1"/>
    </xf>
  </cellXfs>
  <cellStyles count="2">
    <cellStyle name="桁区切り" xfId="1" builtinId="6"/>
    <cellStyle name="標準" xfId="0" builtinId="0"/>
  </cellStyles>
  <dxfs count="10">
    <dxf>
      <font>
        <color theme="0"/>
      </font>
      <fill>
        <patternFill>
          <bgColor theme="0"/>
        </patternFill>
      </fill>
    </dxf>
    <dxf>
      <fill>
        <patternFill>
          <bgColor indexed="43"/>
        </patternFill>
      </fill>
    </dxf>
    <dxf>
      <font>
        <color theme="0"/>
      </font>
      <fill>
        <patternFill>
          <bgColor theme="0"/>
        </patternFill>
      </fill>
    </dxf>
    <dxf>
      <font>
        <color theme="1" tint="0.34998626667073579"/>
      </font>
      <fill>
        <patternFill patternType="solid">
          <bgColor theme="1" tint="0.34998626667073579"/>
        </patternFill>
      </fill>
    </dxf>
    <dxf>
      <font>
        <strike val="0"/>
      </font>
      <fill>
        <patternFill>
          <bgColor rgb="FFFFFF99"/>
        </patternFill>
      </fill>
    </dxf>
    <dxf>
      <font>
        <color theme="1" tint="0.34998626667073579"/>
      </font>
      <fill>
        <patternFill patternType="solid">
          <bgColor theme="1" tint="0.34998626667073579"/>
        </patternFill>
      </fill>
      <border>
        <bottom style="thin">
          <color rgb="FF000000"/>
        </bottom>
      </border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1" tint="0.34998626667073579"/>
      </font>
      <fill>
        <patternFill>
          <bgColor theme="1" tint="0.34998626667073579"/>
        </patternFill>
      </fill>
    </dxf>
    <dxf>
      <fill>
        <patternFill>
          <bgColor indexed="43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1102994</xdr:colOff>
      <xdr:row>6</xdr:row>
      <xdr:rowOff>87630</xdr:rowOff>
    </xdr:from>
    <xdr:to>
      <xdr:col>11</xdr:col>
      <xdr:colOff>1308310</xdr:colOff>
      <xdr:row>7</xdr:row>
      <xdr:rowOff>95251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3556B51-032D-4B1E-ABEE-EB35648C476E}"/>
            </a:ext>
          </a:extLst>
        </xdr:cNvPr>
        <xdr:cNvSpPr txBox="1">
          <a:spLocks noChangeArrowheads="1"/>
        </xdr:cNvSpPr>
      </xdr:nvSpPr>
      <xdr:spPr bwMode="auto">
        <a:xfrm>
          <a:off x="18648044" y="1554480"/>
          <a:ext cx="205316" cy="2552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㊞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1110191</xdr:colOff>
      <xdr:row>7</xdr:row>
      <xdr:rowOff>19050</xdr:rowOff>
    </xdr:from>
    <xdr:to>
      <xdr:col>12</xdr:col>
      <xdr:colOff>1405466</xdr:colOff>
      <xdr:row>8</xdr:row>
      <xdr:rowOff>85725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EFC3F34-F04A-4EC1-A430-B08D477C933C}"/>
            </a:ext>
          </a:extLst>
        </xdr:cNvPr>
        <xdr:cNvSpPr txBox="1">
          <a:spLocks noChangeArrowheads="1"/>
        </xdr:cNvSpPr>
      </xdr:nvSpPr>
      <xdr:spPr bwMode="auto">
        <a:xfrm>
          <a:off x="16914071" y="1310640"/>
          <a:ext cx="224790" cy="300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㊞</a:t>
          </a:r>
        </a:p>
      </xdr:txBody>
    </xdr:sp>
    <xdr:clientData/>
  </xdr:twoCellAnchor>
  <xdr:twoCellAnchor>
    <xdr:from>
      <xdr:col>1</xdr:col>
      <xdr:colOff>130155</xdr:colOff>
      <xdr:row>1</xdr:row>
      <xdr:rowOff>22086</xdr:rowOff>
    </xdr:from>
    <xdr:to>
      <xdr:col>3</xdr:col>
      <xdr:colOff>3946070</xdr:colOff>
      <xdr:row>3</xdr:row>
      <xdr:rowOff>114351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1497E029-9349-B56A-D861-E5F3E1EC8501}"/>
            </a:ext>
          </a:extLst>
        </xdr:cNvPr>
        <xdr:cNvGrpSpPr/>
      </xdr:nvGrpSpPr>
      <xdr:grpSpPr>
        <a:xfrm>
          <a:off x="815955" y="260211"/>
          <a:ext cx="6921065" cy="568515"/>
          <a:chOff x="7002698" y="1526662"/>
          <a:chExt cx="4022896" cy="680669"/>
        </a:xfrm>
      </xdr:grpSpPr>
      <xdr:sp macro="" textlink="">
        <xdr:nvSpPr>
          <xdr:cNvPr id="4" name="Text Box 12">
            <a:extLst>
              <a:ext uri="{FF2B5EF4-FFF2-40B4-BE49-F238E27FC236}">
                <a16:creationId xmlns:a16="http://schemas.microsoft.com/office/drawing/2014/main" id="{A6CBBD6E-9C0D-4323-B743-304EF6D6B023}"/>
              </a:ext>
            </a:extLst>
          </xdr:cNvPr>
          <xdr:cNvSpPr txBox="1">
            <a:spLocks noChangeArrowheads="1"/>
          </xdr:cNvSpPr>
        </xdr:nvSpPr>
        <xdr:spPr bwMode="auto">
          <a:xfrm>
            <a:off x="7002698" y="1526662"/>
            <a:ext cx="4022896" cy="680669"/>
          </a:xfrm>
          <a:prstGeom prst="rect">
            <a:avLst/>
          </a:prstGeom>
          <a:noFill/>
          <a:ln w="28575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99" mc:Ignorable="a14" a14:legacySpreadsheetColorIndex="43"/>
                </a:solidFill>
              </a14:hiddenFill>
            </a:ext>
          </a:extLst>
        </xdr:spPr>
        <xdr:txBody>
          <a:bodyPr vertOverflow="clip" wrap="square" lIns="27432" tIns="18288" rIns="0" bIns="0" anchor="ctr" anchorCtr="0" upright="1"/>
          <a:lstStyle/>
          <a:p>
            <a:pPr marL="0" marR="0" lvl="0" indent="0" algn="l" defTabSz="914400" rtl="0" eaLnBrk="1" fontAlgn="auto" latinLnBrk="0" hangingPunct="1">
              <a:lnSpc>
                <a:spcPts val="13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14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Ｐゴシック"/>
                <a:ea typeface="ＭＳ Ｐゴシック"/>
              </a:rPr>
              <a:t>　　　　　　　　　     をご記入・選択のうえ、捺印（担当者様印）後、</a:t>
            </a:r>
            <a:endParaRPr kumimoji="0" lang="en-US" altLang="ja-JP" sz="14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endParaRPr>
          </a:p>
          <a:p>
            <a:pPr marL="0" marR="0" lvl="0" indent="0" algn="l" defTabSz="914400" rtl="0" eaLnBrk="1" fontAlgn="auto" latinLnBrk="0" hangingPunct="1">
              <a:lnSpc>
                <a:spcPts val="13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14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Ｐゴシック"/>
                <a:ea typeface="ＭＳ Ｐゴシック"/>
              </a:rPr>
              <a:t>メールやFAX、郵送などで下記までご提出ください。他は自動計算で入力されます。</a:t>
            </a:r>
          </a:p>
        </xdr:txBody>
      </xdr:sp>
      <xdr:sp macro="" textlink="">
        <xdr:nvSpPr>
          <xdr:cNvPr id="5" name="Text Box 15">
            <a:extLst>
              <a:ext uri="{FF2B5EF4-FFF2-40B4-BE49-F238E27FC236}">
                <a16:creationId xmlns:a16="http://schemas.microsoft.com/office/drawing/2014/main" id="{1F228715-6F81-4596-BB90-C6F3332E9660}"/>
              </a:ext>
            </a:extLst>
          </xdr:cNvPr>
          <xdr:cNvSpPr txBox="1">
            <a:spLocks noChangeArrowheads="1"/>
          </xdr:cNvSpPr>
        </xdr:nvSpPr>
        <xdr:spPr bwMode="auto">
          <a:xfrm flipH="1">
            <a:off x="7150829" y="1565748"/>
            <a:ext cx="579529" cy="25797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99" mc:Ignorable="a14" a14:legacySpreadsheetColorIndex="43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ctr" upright="1"/>
          <a:lstStyle/>
          <a:p>
            <a:pPr algn="ctr" rtl="0">
              <a:defRPr sz="1000"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黄色の空欄</a:t>
            </a:r>
          </a:p>
        </xdr:txBody>
      </xdr:sp>
    </xdr:grpSp>
    <xdr:clientData/>
  </xdr:twoCellAnchor>
  <xdr:twoCellAnchor>
    <xdr:from>
      <xdr:col>6</xdr:col>
      <xdr:colOff>961800</xdr:colOff>
      <xdr:row>4</xdr:row>
      <xdr:rowOff>224117</xdr:rowOff>
    </xdr:from>
    <xdr:to>
      <xdr:col>8</xdr:col>
      <xdr:colOff>814219</xdr:colOff>
      <xdr:row>6</xdr:row>
      <xdr:rowOff>125169</xdr:rowOff>
    </xdr:to>
    <xdr:sp macro="" textlink="">
      <xdr:nvSpPr>
        <xdr:cNvPr id="9" name="AutoShape 13">
          <a:extLst>
            <a:ext uri="{FF2B5EF4-FFF2-40B4-BE49-F238E27FC236}">
              <a16:creationId xmlns:a16="http://schemas.microsoft.com/office/drawing/2014/main" id="{16982987-C0F8-4346-806C-D8118756FAA4}"/>
            </a:ext>
          </a:extLst>
        </xdr:cNvPr>
        <xdr:cNvSpPr>
          <a:spLocks/>
        </xdr:cNvSpPr>
      </xdr:nvSpPr>
      <xdr:spPr bwMode="auto">
        <a:xfrm>
          <a:off x="8077535" y="1142999"/>
          <a:ext cx="2429772" cy="349288"/>
        </a:xfrm>
        <a:prstGeom prst="borderCallout2">
          <a:avLst>
            <a:gd name="adj1" fmla="val 48000"/>
            <a:gd name="adj2" fmla="val -3653"/>
            <a:gd name="adj3" fmla="val 48000"/>
            <a:gd name="adj4" fmla="val -10958"/>
            <a:gd name="adj5" fmla="val -52000"/>
            <a:gd name="adj6" fmla="val -1415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ご報告期間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を入力してください。</a:t>
          </a:r>
        </a:p>
      </xdr:txBody>
    </xdr:sp>
    <xdr:clientData/>
  </xdr:twoCellAnchor>
  <xdr:twoCellAnchor>
    <xdr:from>
      <xdr:col>9</xdr:col>
      <xdr:colOff>1286964</xdr:colOff>
      <xdr:row>2</xdr:row>
      <xdr:rowOff>2131</xdr:rowOff>
    </xdr:from>
    <xdr:to>
      <xdr:col>12</xdr:col>
      <xdr:colOff>55819</xdr:colOff>
      <xdr:row>3</xdr:row>
      <xdr:rowOff>135057</xdr:rowOff>
    </xdr:to>
    <xdr:sp macro="" textlink="">
      <xdr:nvSpPr>
        <xdr:cNvPr id="11" name="AutoShape 14">
          <a:extLst>
            <a:ext uri="{FF2B5EF4-FFF2-40B4-BE49-F238E27FC236}">
              <a16:creationId xmlns:a16="http://schemas.microsoft.com/office/drawing/2014/main" id="{70B9E4A6-5CE3-459D-A0B1-8514C4B1A2DC}"/>
            </a:ext>
          </a:extLst>
        </xdr:cNvPr>
        <xdr:cNvSpPr>
          <a:spLocks/>
        </xdr:cNvSpPr>
      </xdr:nvSpPr>
      <xdr:spPr bwMode="auto">
        <a:xfrm>
          <a:off x="16853535" y="478381"/>
          <a:ext cx="2782963" cy="364247"/>
        </a:xfrm>
        <a:prstGeom prst="borderCallout2">
          <a:avLst>
            <a:gd name="adj1" fmla="val 53419"/>
            <a:gd name="adj2" fmla="val 99741"/>
            <a:gd name="adj3" fmla="val 117658"/>
            <a:gd name="adj4" fmla="val 117930"/>
            <a:gd name="adj5" fmla="val 335638"/>
            <a:gd name="adj6" fmla="val 140346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担当者様の</a:t>
          </a:r>
          <a:r>
            <a:rPr lang="ja-JP" altLang="en-US" sz="14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捺印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が必要となります。</a:t>
          </a:r>
        </a:p>
      </xdr:txBody>
    </xdr:sp>
    <xdr:clientData/>
  </xdr:twoCellAnchor>
  <xdr:twoCellAnchor>
    <xdr:from>
      <xdr:col>3</xdr:col>
      <xdr:colOff>1615552</xdr:colOff>
      <xdr:row>20</xdr:row>
      <xdr:rowOff>113963</xdr:rowOff>
    </xdr:from>
    <xdr:to>
      <xdr:col>5</xdr:col>
      <xdr:colOff>902447</xdr:colOff>
      <xdr:row>27</xdr:row>
      <xdr:rowOff>53446</xdr:rowOff>
    </xdr:to>
    <xdr:sp macro="" textlink="">
      <xdr:nvSpPr>
        <xdr:cNvPr id="12" name="AutoShape 16">
          <a:extLst>
            <a:ext uri="{FF2B5EF4-FFF2-40B4-BE49-F238E27FC236}">
              <a16:creationId xmlns:a16="http://schemas.microsoft.com/office/drawing/2014/main" id="{A94486BC-1B2A-462D-9FA2-E3CE739FEFD5}"/>
            </a:ext>
          </a:extLst>
        </xdr:cNvPr>
        <xdr:cNvSpPr>
          <a:spLocks/>
        </xdr:cNvSpPr>
      </xdr:nvSpPr>
      <xdr:spPr bwMode="auto">
        <a:xfrm>
          <a:off x="5398338" y="4958106"/>
          <a:ext cx="5899966" cy="1558733"/>
        </a:xfrm>
        <a:prstGeom prst="borderCallout2">
          <a:avLst>
            <a:gd name="adj1" fmla="val 52659"/>
            <a:gd name="adj2" fmla="val 100036"/>
            <a:gd name="adj3" fmla="val 51764"/>
            <a:gd name="adj4" fmla="val 106316"/>
            <a:gd name="adj5" fmla="val -50787"/>
            <a:gd name="adj6" fmla="val 106682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パッケージ、起動時画面での</a:t>
          </a:r>
          <a:r>
            <a:rPr lang="ja-JP" altLang="en-US" sz="14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ロゴ表示の有無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を選択してください。</a:t>
          </a:r>
          <a:endParaRPr lang="en-US" altLang="ja-JP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en-US" altLang="ja-JP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それぞれのロゴ表示の有無に応じて、</a:t>
          </a:r>
          <a:endParaRPr lang="en-US" altLang="ja-JP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許諾料の単価・料率が自動で計算されます。</a:t>
          </a:r>
          <a:endParaRPr lang="en-US" altLang="ja-JP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en-US" altLang="ja-JP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DL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版のみの展開の場合は、パッケージのロゴ表示については記入不要です。</a:t>
          </a:r>
        </a:p>
      </xdr:txBody>
    </xdr:sp>
    <xdr:clientData/>
  </xdr:twoCellAnchor>
  <xdr:twoCellAnchor>
    <xdr:from>
      <xdr:col>6</xdr:col>
      <xdr:colOff>971326</xdr:colOff>
      <xdr:row>18</xdr:row>
      <xdr:rowOff>153072</xdr:rowOff>
    </xdr:from>
    <xdr:to>
      <xdr:col>9</xdr:col>
      <xdr:colOff>402367</xdr:colOff>
      <xdr:row>21</xdr:row>
      <xdr:rowOff>76760</xdr:rowOff>
    </xdr:to>
    <xdr:sp macro="" textlink="">
      <xdr:nvSpPr>
        <xdr:cNvPr id="13" name="AutoShape 16">
          <a:extLst>
            <a:ext uri="{FF2B5EF4-FFF2-40B4-BE49-F238E27FC236}">
              <a16:creationId xmlns:a16="http://schemas.microsoft.com/office/drawing/2014/main" id="{51A9631E-F0D6-48D2-8457-9CBA8DE263F2}"/>
            </a:ext>
          </a:extLst>
        </xdr:cNvPr>
        <xdr:cNvSpPr>
          <a:spLocks/>
        </xdr:cNvSpPr>
      </xdr:nvSpPr>
      <xdr:spPr bwMode="auto">
        <a:xfrm>
          <a:off x="12659862" y="4534572"/>
          <a:ext cx="3309076" cy="617652"/>
        </a:xfrm>
        <a:prstGeom prst="borderCallout2">
          <a:avLst>
            <a:gd name="adj1" fmla="val 49642"/>
            <a:gd name="adj2" fmla="val 99974"/>
            <a:gd name="adj3" fmla="val 43034"/>
            <a:gd name="adj4" fmla="val 110222"/>
            <a:gd name="adj5" fmla="val -58978"/>
            <a:gd name="adj6" fmla="val 111325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4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ストア手数料を除いた、</a:t>
          </a:r>
          <a:r>
            <a:rPr lang="en-US" altLang="ja-JP" sz="14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1DL</a:t>
          </a:r>
          <a:r>
            <a:rPr lang="ja-JP" altLang="en-US" sz="14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当たりの</a:t>
          </a:r>
          <a:endParaRPr lang="en-US" altLang="ja-JP" sz="14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4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御社売上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を入力してください。</a:t>
          </a:r>
        </a:p>
      </xdr:txBody>
    </xdr:sp>
    <xdr:clientData/>
  </xdr:twoCellAnchor>
  <xdr:twoCellAnchor>
    <xdr:from>
      <xdr:col>2</xdr:col>
      <xdr:colOff>1666354</xdr:colOff>
      <xdr:row>28</xdr:row>
      <xdr:rowOff>96117</xdr:rowOff>
    </xdr:from>
    <xdr:to>
      <xdr:col>3</xdr:col>
      <xdr:colOff>4116012</xdr:colOff>
      <xdr:row>31</xdr:row>
      <xdr:rowOff>60515</xdr:rowOff>
    </xdr:to>
    <xdr:sp macro="" textlink="">
      <xdr:nvSpPr>
        <xdr:cNvPr id="14" name="AutoShape 16">
          <a:extLst>
            <a:ext uri="{FF2B5EF4-FFF2-40B4-BE49-F238E27FC236}">
              <a16:creationId xmlns:a16="http://schemas.microsoft.com/office/drawing/2014/main" id="{499FB651-F24A-43B7-8A81-08A4023ED06B}"/>
            </a:ext>
          </a:extLst>
        </xdr:cNvPr>
        <xdr:cNvSpPr>
          <a:spLocks/>
        </xdr:cNvSpPr>
      </xdr:nvSpPr>
      <xdr:spPr bwMode="auto">
        <a:xfrm>
          <a:off x="3625783" y="6790831"/>
          <a:ext cx="4273015" cy="658363"/>
        </a:xfrm>
        <a:prstGeom prst="borderCallout2">
          <a:avLst>
            <a:gd name="adj1" fmla="val 51437"/>
            <a:gd name="adj2" fmla="val -291"/>
            <a:gd name="adj3" fmla="val 47304"/>
            <a:gd name="adj4" fmla="val -13012"/>
            <a:gd name="adj5" fmla="val -403731"/>
            <a:gd name="adj6" fmla="val -1791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タイトルの</a:t>
          </a:r>
          <a:r>
            <a:rPr lang="ja-JP" altLang="en-US" sz="14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販売形態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を選択してください。</a:t>
          </a:r>
          <a:endParaRPr lang="en-US" altLang="ja-JP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販売形態に応じて、記入箇所が自動的に選択されます。</a:t>
          </a:r>
        </a:p>
      </xdr:txBody>
    </xdr:sp>
    <xdr:clientData/>
  </xdr:twoCellAnchor>
  <xdr:twoCellAnchor>
    <xdr:from>
      <xdr:col>11</xdr:col>
      <xdr:colOff>34637</xdr:colOff>
      <xdr:row>18</xdr:row>
      <xdr:rowOff>134734</xdr:rowOff>
    </xdr:from>
    <xdr:to>
      <xdr:col>14</xdr:col>
      <xdr:colOff>225137</xdr:colOff>
      <xdr:row>26</xdr:row>
      <xdr:rowOff>173181</xdr:rowOff>
    </xdr:to>
    <xdr:sp macro="" textlink="">
      <xdr:nvSpPr>
        <xdr:cNvPr id="15" name="AutoShape 16">
          <a:extLst>
            <a:ext uri="{FF2B5EF4-FFF2-40B4-BE49-F238E27FC236}">
              <a16:creationId xmlns:a16="http://schemas.microsoft.com/office/drawing/2014/main" id="{E2AD35F9-DEE6-4420-834D-CDB818AD0ED6}"/>
            </a:ext>
          </a:extLst>
        </xdr:cNvPr>
        <xdr:cNvSpPr>
          <a:spLocks/>
        </xdr:cNvSpPr>
      </xdr:nvSpPr>
      <xdr:spPr bwMode="auto">
        <a:xfrm>
          <a:off x="18322637" y="4516234"/>
          <a:ext cx="3442607" cy="1889018"/>
        </a:xfrm>
        <a:prstGeom prst="borderCallout2">
          <a:avLst>
            <a:gd name="adj1" fmla="val 50539"/>
            <a:gd name="adj2" fmla="val -373"/>
            <a:gd name="adj3" fmla="val 46061"/>
            <a:gd name="adj4" fmla="val -14595"/>
            <a:gd name="adj5" fmla="val -20174"/>
            <a:gd name="adj6" fmla="val -1982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起動時画面での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CRIWARE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ロゴ表示の有無に応じて、下記のとおり許諾料の料率が変動いたします。</a:t>
          </a:r>
          <a:endParaRPr lang="en-US" altLang="ja-JP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en-US" altLang="ja-JP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■画面ロゴ表示あり</a:t>
          </a:r>
          <a:endParaRPr lang="en-US" altLang="ja-JP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御社売上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× 0.95%</a:t>
          </a:r>
        </a:p>
        <a:p>
          <a:pPr algn="l" rtl="0">
            <a:lnSpc>
              <a:spcPts val="1300"/>
            </a:lnSpc>
            <a:defRPr sz="1000"/>
          </a:pPr>
          <a:endParaRPr lang="en-US" altLang="ja-JP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■画面ロゴ表示なし</a:t>
          </a:r>
          <a:endParaRPr lang="en-US" altLang="ja-JP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御社売上 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× 1%</a:t>
          </a: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F0C20-8245-4DF7-AA8D-EA5E82949DF8}">
  <sheetPr codeName="Sheet2">
    <pageSetUpPr fitToPage="1"/>
  </sheetPr>
  <dimension ref="A1:R44"/>
  <sheetViews>
    <sheetView showGridLines="0" tabSelected="1" zoomScaleNormal="100" workbookViewId="0">
      <selection activeCell="E9" sqref="E9"/>
    </sheetView>
  </sheetViews>
  <sheetFormatPr defaultColWidth="8.125" defaultRowHeight="18.75" x14ac:dyDescent="0.4"/>
  <cols>
    <col min="1" max="1" width="22.5" style="1" customWidth="1"/>
    <col min="2" max="2" width="24.5" style="1" customWidth="1"/>
    <col min="3" max="3" width="65.75" style="1" customWidth="1"/>
    <col min="4" max="4" width="10.625" style="1" customWidth="1"/>
    <col min="5" max="5" width="12.875" style="1" customWidth="1"/>
    <col min="6" max="6" width="12.75" style="1" customWidth="1"/>
    <col min="7" max="7" width="24.375" style="1" customWidth="1"/>
    <col min="8" max="8" width="8.375" style="1" bestFit="1" customWidth="1"/>
    <col min="9" max="9" width="23.25" style="1" customWidth="1"/>
    <col min="10" max="10" width="16.875" style="1" customWidth="1"/>
    <col min="11" max="11" width="8.375" style="1" customWidth="1"/>
    <col min="12" max="12" width="17.5" style="1" customWidth="1"/>
    <col min="13" max="13" width="8.125" style="1"/>
    <col min="14" max="14" width="13.625" style="1" customWidth="1"/>
    <col min="15" max="15" width="8.125" style="1"/>
    <col min="16" max="16" width="9.125" style="1" customWidth="1"/>
    <col min="17" max="16384" width="8.125" style="1"/>
  </cols>
  <sheetData>
    <row r="1" spans="1:14" x14ac:dyDescent="0.4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4" ht="11.1" customHeight="1" x14ac:dyDescent="0.15">
      <c r="L2" s="20">
        <f ca="1">TODAY()</f>
        <v>46268</v>
      </c>
    </row>
    <row r="3" spans="1:14" x14ac:dyDescent="0.4">
      <c r="C3" s="26" t="s">
        <v>1</v>
      </c>
      <c r="D3" s="27">
        <f ca="1">YEAR(TODAY())</f>
        <v>2026</v>
      </c>
      <c r="E3" s="28" t="s">
        <v>2</v>
      </c>
      <c r="F3" s="8"/>
      <c r="G3" s="28" t="s">
        <v>3</v>
      </c>
    </row>
    <row r="4" spans="1:14" ht="28.9" customHeight="1" x14ac:dyDescent="0.4">
      <c r="A4" s="2" t="s">
        <v>4</v>
      </c>
      <c r="I4" s="112" t="s">
        <v>5</v>
      </c>
      <c r="J4" s="113"/>
      <c r="K4" s="113"/>
      <c r="L4" s="114"/>
    </row>
    <row r="5" spans="1:14" ht="19.5" x14ac:dyDescent="0.4">
      <c r="A5" s="88" t="s">
        <v>6</v>
      </c>
      <c r="B5" s="2"/>
      <c r="I5" s="89" t="s">
        <v>7</v>
      </c>
      <c r="J5" s="85"/>
      <c r="K5" s="86"/>
      <c r="L5" s="87"/>
    </row>
    <row r="6" spans="1:14" ht="19.5" x14ac:dyDescent="0.4">
      <c r="A6" s="88" t="s">
        <v>8</v>
      </c>
      <c r="B6" s="4"/>
      <c r="I6" s="90" t="s">
        <v>9</v>
      </c>
      <c r="J6" s="115"/>
      <c r="K6" s="116"/>
      <c r="L6" s="117"/>
    </row>
    <row r="7" spans="1:14" ht="19.5" x14ac:dyDescent="0.4">
      <c r="A7" s="88" t="s">
        <v>10</v>
      </c>
      <c r="B7" s="3"/>
      <c r="I7" s="90" t="s">
        <v>11</v>
      </c>
      <c r="J7" s="115"/>
      <c r="K7" s="116"/>
      <c r="L7" s="117"/>
    </row>
    <row r="8" spans="1:14" ht="19.5" x14ac:dyDescent="0.4">
      <c r="A8" s="3"/>
      <c r="B8" s="3"/>
      <c r="I8" s="91" t="s">
        <v>12</v>
      </c>
      <c r="J8" s="118"/>
      <c r="K8" s="119"/>
      <c r="L8" s="120"/>
    </row>
    <row r="10" spans="1:14" ht="44.25" customHeight="1" x14ac:dyDescent="0.4">
      <c r="A10" s="100" t="s">
        <v>13</v>
      </c>
      <c r="B10" s="102" t="s">
        <v>14</v>
      </c>
      <c r="C10" s="104" t="s">
        <v>15</v>
      </c>
      <c r="D10" s="102" t="s">
        <v>16</v>
      </c>
      <c r="E10" s="106" t="s">
        <v>17</v>
      </c>
      <c r="F10" s="107"/>
      <c r="G10" s="106" t="s">
        <v>18</v>
      </c>
      <c r="H10" s="107"/>
      <c r="I10" s="106" t="s">
        <v>19</v>
      </c>
      <c r="J10" s="108"/>
      <c r="K10" s="109"/>
      <c r="L10" s="110" t="s">
        <v>20</v>
      </c>
      <c r="N10" s="84"/>
    </row>
    <row r="11" spans="1:14" ht="47.45" customHeight="1" x14ac:dyDescent="0.4">
      <c r="A11" s="101"/>
      <c r="B11" s="103"/>
      <c r="C11" s="105"/>
      <c r="D11" s="103"/>
      <c r="E11" s="80" t="s">
        <v>21</v>
      </c>
      <c r="F11" s="35" t="s">
        <v>22</v>
      </c>
      <c r="G11" s="35" t="s">
        <v>23</v>
      </c>
      <c r="H11" s="81" t="s">
        <v>24</v>
      </c>
      <c r="I11" s="10" t="s">
        <v>25</v>
      </c>
      <c r="J11" s="35" t="s">
        <v>26</v>
      </c>
      <c r="K11" s="82" t="s">
        <v>27</v>
      </c>
      <c r="L11" s="111"/>
      <c r="N11" s="84"/>
    </row>
    <row r="12" spans="1:14" x14ac:dyDescent="0.4">
      <c r="A12" s="13"/>
      <c r="B12" s="5"/>
      <c r="C12" s="7"/>
      <c r="D12" s="9"/>
      <c r="E12" s="14"/>
      <c r="F12" s="14"/>
      <c r="G12" s="19">
        <f>30-IF(E12="あり",1,0)-IF(F12="あり",4,0)</f>
        <v>30</v>
      </c>
      <c r="H12" s="15"/>
      <c r="I12" s="16"/>
      <c r="J12" s="17">
        <f>IF(
B12="DL版のみ",
MIN(
IF(AND(B12="DL版のみ",E12="あり"),MIN(I12,25),I12),
IF(F12="あり",I12*0.0095,I12*0.01),
IF(F12="あり",25,30)
),
MIN(
30-IF(E12="あり",1,0)-IF(F12="あり",4,0),
IF(F12="あり",I12*0.0095,I12*0.01)
)
)</f>
        <v>0</v>
      </c>
      <c r="K12" s="11"/>
      <c r="L12" s="56">
        <f>IF(
B12="",
0,
ROUNDDOWN(
IF(
B12="パッケージのみ",
G12*H12,
IF(
B12="DL版のみ",
J12*K12,
(G12*H12)+(J12*K12)
)
),
0
)
)</f>
        <v>0</v>
      </c>
      <c r="N12" s="84"/>
    </row>
    <row r="13" spans="1:14" x14ac:dyDescent="0.4">
      <c r="A13" s="13"/>
      <c r="B13" s="6"/>
      <c r="C13" s="7"/>
      <c r="D13" s="9"/>
      <c r="E13" s="14"/>
      <c r="F13" s="14"/>
      <c r="G13" s="19">
        <f t="shared" ref="G13:G41" si="0">30-IF(E13="あり",1,0)-IF(F13="あり",4,0)</f>
        <v>30</v>
      </c>
      <c r="H13" s="15"/>
      <c r="I13" s="16"/>
      <c r="J13" s="17">
        <f>IF(
B13="DL版のみ",
MIN(
IF(AND(B13="DL版のみ",E13="あり"),MIN(I13,25),I13),
IF(F13="あり",I13*0.0095,I13*0.01),
IF(F13="あり",25,30)
),
MIN(
30-IF(E13="あり",1,0)-IF(F13="あり",4,0),
IF(F13="あり",I13*0.0095,I13*0.01)
)
)</f>
        <v>0</v>
      </c>
      <c r="K13" s="11"/>
      <c r="L13" s="56">
        <f t="shared" ref="L13:L41" si="1">IF(
B13="",
0,
ROUNDDOWN(
IF(
B13="パッケージのみ",
G13*H13,
IF(
B13="DL版のみ",
J13*K13,
(G13*H13)+(J13*K13)
)
),
0
)
)</f>
        <v>0</v>
      </c>
      <c r="N13" s="84"/>
    </row>
    <row r="14" spans="1:14" x14ac:dyDescent="0.4">
      <c r="A14" s="13"/>
      <c r="B14" s="6"/>
      <c r="C14" s="7"/>
      <c r="D14" s="9"/>
      <c r="E14" s="14"/>
      <c r="F14" s="14"/>
      <c r="G14" s="19">
        <f t="shared" si="0"/>
        <v>30</v>
      </c>
      <c r="H14" s="15"/>
      <c r="I14" s="16"/>
      <c r="J14" s="17">
        <f t="shared" ref="J14:J41" si="2">IF(
B14="DL版のみ",
MIN(
IF(AND(B14="DL版のみ",E14="あり"),MIN(I14,25),I14),
IF(F14="あり",I14*0.0095,I14*0.01),
IF(F14="あり",25,30)
),
MIN(
30-IF(E14="あり",1,0)-IF(F14="あり",4,0),
IF(F14="あり",I14*0.0095,I14*0.01)
)
)</f>
        <v>0</v>
      </c>
      <c r="K14" s="11"/>
      <c r="L14" s="56">
        <f t="shared" si="1"/>
        <v>0</v>
      </c>
    </row>
    <row r="15" spans="1:14" x14ac:dyDescent="0.4">
      <c r="A15" s="13"/>
      <c r="B15" s="6"/>
      <c r="C15" s="7"/>
      <c r="D15" s="9"/>
      <c r="E15" s="14"/>
      <c r="F15" s="14"/>
      <c r="G15" s="19">
        <f t="shared" si="0"/>
        <v>30</v>
      </c>
      <c r="H15" s="15"/>
      <c r="I15" s="16"/>
      <c r="J15" s="17">
        <f t="shared" si="2"/>
        <v>0</v>
      </c>
      <c r="K15" s="11"/>
      <c r="L15" s="56">
        <f t="shared" si="1"/>
        <v>0</v>
      </c>
    </row>
    <row r="16" spans="1:14" x14ac:dyDescent="0.4">
      <c r="A16" s="13"/>
      <c r="B16" s="6"/>
      <c r="C16" s="7"/>
      <c r="D16" s="9"/>
      <c r="E16" s="14"/>
      <c r="F16" s="14"/>
      <c r="G16" s="19">
        <f t="shared" si="0"/>
        <v>30</v>
      </c>
      <c r="H16" s="15"/>
      <c r="I16" s="16"/>
      <c r="J16" s="17">
        <f t="shared" si="2"/>
        <v>0</v>
      </c>
      <c r="K16" s="11"/>
      <c r="L16" s="56">
        <f t="shared" si="1"/>
        <v>0</v>
      </c>
    </row>
    <row r="17" spans="1:18" x14ac:dyDescent="0.4">
      <c r="A17" s="13"/>
      <c r="B17" s="6"/>
      <c r="C17" s="7"/>
      <c r="D17" s="9"/>
      <c r="E17" s="14"/>
      <c r="F17" s="14"/>
      <c r="G17" s="19">
        <f t="shared" si="0"/>
        <v>30</v>
      </c>
      <c r="H17" s="15"/>
      <c r="I17" s="16"/>
      <c r="J17" s="17">
        <f>IF(
B17="DL版のみ",
MIN(
IF(AND(B17="DL版のみ",E17="あり"),MIN(I17,25),I17),
IF(F17="あり",I17*0.0095,I17*0.01),
IF(F17="あり",25,30)
),
MIN(
30-IF(E17="あり",1,0)-IF(F17="あり",4,0),
IF(F17="あり",I17*0.0095,I17*0.01)
)
)</f>
        <v>0</v>
      </c>
      <c r="K17" s="11"/>
      <c r="L17" s="56">
        <f t="shared" si="1"/>
        <v>0</v>
      </c>
    </row>
    <row r="18" spans="1:18" x14ac:dyDescent="0.4">
      <c r="A18" s="13"/>
      <c r="B18" s="6"/>
      <c r="C18" s="7"/>
      <c r="D18" s="9"/>
      <c r="E18" s="14"/>
      <c r="F18" s="14"/>
      <c r="G18" s="19">
        <f t="shared" si="0"/>
        <v>30</v>
      </c>
      <c r="H18" s="15"/>
      <c r="I18" s="16"/>
      <c r="J18" s="17">
        <f t="shared" si="2"/>
        <v>0</v>
      </c>
      <c r="K18" s="11"/>
      <c r="L18" s="56">
        <f t="shared" si="1"/>
        <v>0</v>
      </c>
    </row>
    <row r="19" spans="1:18" x14ac:dyDescent="0.4">
      <c r="A19" s="13"/>
      <c r="B19" s="6"/>
      <c r="C19" s="7"/>
      <c r="D19" s="9"/>
      <c r="E19" s="14"/>
      <c r="F19" s="14"/>
      <c r="G19" s="19">
        <f t="shared" si="0"/>
        <v>30</v>
      </c>
      <c r="H19" s="15"/>
      <c r="I19" s="16"/>
      <c r="J19" s="17">
        <f t="shared" si="2"/>
        <v>0</v>
      </c>
      <c r="K19" s="11"/>
      <c r="L19" s="56">
        <f t="shared" si="1"/>
        <v>0</v>
      </c>
    </row>
    <row r="20" spans="1:18" x14ac:dyDescent="0.4">
      <c r="A20" s="13"/>
      <c r="B20" s="6"/>
      <c r="C20" s="7"/>
      <c r="D20" s="9"/>
      <c r="E20" s="14"/>
      <c r="F20" s="14"/>
      <c r="G20" s="19">
        <f t="shared" si="0"/>
        <v>30</v>
      </c>
      <c r="H20" s="15"/>
      <c r="I20" s="16"/>
      <c r="J20" s="17">
        <f t="shared" si="2"/>
        <v>0</v>
      </c>
      <c r="K20" s="11"/>
      <c r="L20" s="56">
        <f t="shared" si="1"/>
        <v>0</v>
      </c>
    </row>
    <row r="21" spans="1:18" x14ac:dyDescent="0.4">
      <c r="A21" s="13"/>
      <c r="B21" s="6"/>
      <c r="C21" s="7"/>
      <c r="D21" s="9"/>
      <c r="E21" s="14"/>
      <c r="F21" s="14"/>
      <c r="G21" s="19">
        <f t="shared" si="0"/>
        <v>30</v>
      </c>
      <c r="H21" s="15"/>
      <c r="I21" s="16"/>
      <c r="J21" s="17">
        <f t="shared" si="2"/>
        <v>0</v>
      </c>
      <c r="K21" s="11"/>
      <c r="L21" s="56">
        <f t="shared" si="1"/>
        <v>0</v>
      </c>
    </row>
    <row r="22" spans="1:18" x14ac:dyDescent="0.4">
      <c r="A22" s="13"/>
      <c r="B22" s="6"/>
      <c r="C22" s="7"/>
      <c r="D22" s="9"/>
      <c r="E22" s="14"/>
      <c r="F22" s="14"/>
      <c r="G22" s="19">
        <f t="shared" si="0"/>
        <v>30</v>
      </c>
      <c r="H22" s="15"/>
      <c r="I22" s="16"/>
      <c r="J22" s="17">
        <f t="shared" si="2"/>
        <v>0</v>
      </c>
      <c r="K22" s="11"/>
      <c r="L22" s="56">
        <f t="shared" si="1"/>
        <v>0</v>
      </c>
    </row>
    <row r="23" spans="1:18" x14ac:dyDescent="0.4">
      <c r="A23" s="13"/>
      <c r="B23" s="6"/>
      <c r="C23" s="7"/>
      <c r="D23" s="9"/>
      <c r="E23" s="14"/>
      <c r="F23" s="14"/>
      <c r="G23" s="19">
        <f t="shared" si="0"/>
        <v>30</v>
      </c>
      <c r="H23" s="15"/>
      <c r="I23" s="16"/>
      <c r="J23" s="17">
        <f>IF(
B23="DL版のみ",
MIN(
IF(AND(B23="DL版のみ",E23="あり"),MIN(I23,25),I23),
IF(F23="あり",I23*0.0095,I23*0.01),
IF(F23="あり",25,30)
),
MIN(
30-IF(E23="あり",1,0)-IF(F23="あり",4,0),
IF(F23="あり",I23*0.0095,I23*0.01)
)
)</f>
        <v>0</v>
      </c>
      <c r="K23" s="11"/>
      <c r="L23" s="56">
        <f t="shared" si="1"/>
        <v>0</v>
      </c>
      <c r="R23"/>
    </row>
    <row r="24" spans="1:18" x14ac:dyDescent="0.4">
      <c r="A24" s="13"/>
      <c r="B24" s="6"/>
      <c r="C24" s="7"/>
      <c r="D24" s="9"/>
      <c r="E24" s="14"/>
      <c r="F24" s="14"/>
      <c r="G24" s="19">
        <f t="shared" si="0"/>
        <v>30</v>
      </c>
      <c r="H24" s="15"/>
      <c r="I24" s="16"/>
      <c r="J24" s="17">
        <f t="shared" si="2"/>
        <v>0</v>
      </c>
      <c r="K24" s="11"/>
      <c r="L24" s="56">
        <f t="shared" si="1"/>
        <v>0</v>
      </c>
    </row>
    <row r="25" spans="1:18" x14ac:dyDescent="0.4">
      <c r="A25" s="13"/>
      <c r="B25" s="6"/>
      <c r="C25" s="7"/>
      <c r="D25" s="9"/>
      <c r="E25" s="14"/>
      <c r="F25" s="14"/>
      <c r="G25" s="19">
        <f t="shared" si="0"/>
        <v>30</v>
      </c>
      <c r="H25" s="15"/>
      <c r="I25" s="16"/>
      <c r="J25" s="17">
        <f t="shared" si="2"/>
        <v>0</v>
      </c>
      <c r="K25" s="11"/>
      <c r="L25" s="56">
        <f t="shared" si="1"/>
        <v>0</v>
      </c>
    </row>
    <row r="26" spans="1:18" x14ac:dyDescent="0.4">
      <c r="A26" s="13"/>
      <c r="B26" s="6"/>
      <c r="C26" s="7"/>
      <c r="D26" s="9"/>
      <c r="E26" s="14"/>
      <c r="F26" s="14"/>
      <c r="G26" s="19">
        <f t="shared" si="0"/>
        <v>30</v>
      </c>
      <c r="H26" s="15"/>
      <c r="I26" s="16"/>
      <c r="J26" s="17">
        <f t="shared" si="2"/>
        <v>0</v>
      </c>
      <c r="K26" s="11"/>
      <c r="L26" s="56">
        <f t="shared" si="1"/>
        <v>0</v>
      </c>
    </row>
    <row r="27" spans="1:18" x14ac:dyDescent="0.4">
      <c r="A27" s="13"/>
      <c r="B27" s="6"/>
      <c r="C27" s="7"/>
      <c r="D27" s="9"/>
      <c r="E27" s="14"/>
      <c r="F27" s="14"/>
      <c r="G27" s="19">
        <f t="shared" si="0"/>
        <v>30</v>
      </c>
      <c r="H27" s="15"/>
      <c r="I27" s="16"/>
      <c r="J27" s="17">
        <f t="shared" si="2"/>
        <v>0</v>
      </c>
      <c r="K27" s="11"/>
      <c r="L27" s="56">
        <f t="shared" si="1"/>
        <v>0</v>
      </c>
    </row>
    <row r="28" spans="1:18" x14ac:dyDescent="0.4">
      <c r="A28" s="13"/>
      <c r="B28" s="6"/>
      <c r="C28" s="7"/>
      <c r="D28" s="9"/>
      <c r="E28" s="14"/>
      <c r="F28" s="14"/>
      <c r="G28" s="19">
        <f t="shared" si="0"/>
        <v>30</v>
      </c>
      <c r="H28" s="15"/>
      <c r="I28" s="16"/>
      <c r="J28" s="17">
        <f t="shared" si="2"/>
        <v>0</v>
      </c>
      <c r="K28" s="11"/>
      <c r="L28" s="56">
        <f t="shared" si="1"/>
        <v>0</v>
      </c>
    </row>
    <row r="29" spans="1:18" x14ac:dyDescent="0.4">
      <c r="A29" s="13"/>
      <c r="B29" s="6"/>
      <c r="C29" s="7"/>
      <c r="D29" s="9"/>
      <c r="E29" s="14"/>
      <c r="F29" s="14"/>
      <c r="G29" s="19">
        <f t="shared" si="0"/>
        <v>30</v>
      </c>
      <c r="H29" s="15"/>
      <c r="I29" s="16"/>
      <c r="J29" s="17">
        <f t="shared" si="2"/>
        <v>0</v>
      </c>
      <c r="K29" s="11"/>
      <c r="L29" s="56">
        <f t="shared" si="1"/>
        <v>0</v>
      </c>
    </row>
    <row r="30" spans="1:18" x14ac:dyDescent="0.4">
      <c r="A30" s="13"/>
      <c r="B30" s="6"/>
      <c r="C30" s="7"/>
      <c r="D30" s="9"/>
      <c r="E30" s="14"/>
      <c r="F30" s="14"/>
      <c r="G30" s="19">
        <f t="shared" si="0"/>
        <v>30</v>
      </c>
      <c r="H30" s="15"/>
      <c r="I30" s="16"/>
      <c r="J30" s="17">
        <f t="shared" si="2"/>
        <v>0</v>
      </c>
      <c r="K30" s="11"/>
      <c r="L30" s="56">
        <f t="shared" si="1"/>
        <v>0</v>
      </c>
    </row>
    <row r="31" spans="1:18" x14ac:dyDescent="0.4">
      <c r="A31" s="13"/>
      <c r="B31" s="6"/>
      <c r="C31" s="7"/>
      <c r="D31" s="9"/>
      <c r="E31" s="14"/>
      <c r="F31" s="14"/>
      <c r="G31" s="19">
        <f t="shared" si="0"/>
        <v>30</v>
      </c>
      <c r="H31" s="15"/>
      <c r="I31" s="16"/>
      <c r="J31" s="17">
        <f t="shared" si="2"/>
        <v>0</v>
      </c>
      <c r="K31" s="11"/>
      <c r="L31" s="56">
        <f t="shared" si="1"/>
        <v>0</v>
      </c>
    </row>
    <row r="32" spans="1:18" x14ac:dyDescent="0.4">
      <c r="A32" s="13"/>
      <c r="B32" s="6"/>
      <c r="C32" s="7"/>
      <c r="D32" s="9"/>
      <c r="E32" s="14"/>
      <c r="F32" s="14"/>
      <c r="G32" s="19">
        <f t="shared" si="0"/>
        <v>30</v>
      </c>
      <c r="H32" s="15"/>
      <c r="I32" s="16"/>
      <c r="J32" s="17">
        <f t="shared" si="2"/>
        <v>0</v>
      </c>
      <c r="K32" s="11"/>
      <c r="L32" s="56">
        <f t="shared" si="1"/>
        <v>0</v>
      </c>
    </row>
    <row r="33" spans="1:12" x14ac:dyDescent="0.4">
      <c r="A33" s="13"/>
      <c r="B33" s="6"/>
      <c r="C33" s="7"/>
      <c r="D33" s="9"/>
      <c r="E33" s="14"/>
      <c r="F33" s="14"/>
      <c r="G33" s="19">
        <f t="shared" si="0"/>
        <v>30</v>
      </c>
      <c r="H33" s="15"/>
      <c r="I33" s="16"/>
      <c r="J33" s="17">
        <f t="shared" si="2"/>
        <v>0</v>
      </c>
      <c r="K33" s="11"/>
      <c r="L33" s="56">
        <f t="shared" si="1"/>
        <v>0</v>
      </c>
    </row>
    <row r="34" spans="1:12" x14ac:dyDescent="0.4">
      <c r="A34" s="13"/>
      <c r="B34" s="6"/>
      <c r="C34" s="7"/>
      <c r="D34" s="9"/>
      <c r="E34" s="14"/>
      <c r="F34" s="14"/>
      <c r="G34" s="19">
        <f t="shared" si="0"/>
        <v>30</v>
      </c>
      <c r="H34" s="15"/>
      <c r="I34" s="16"/>
      <c r="J34" s="17">
        <f t="shared" si="2"/>
        <v>0</v>
      </c>
      <c r="K34" s="11"/>
      <c r="L34" s="56">
        <f t="shared" si="1"/>
        <v>0</v>
      </c>
    </row>
    <row r="35" spans="1:12" x14ac:dyDescent="0.4">
      <c r="A35" s="13"/>
      <c r="B35" s="6"/>
      <c r="C35" s="7"/>
      <c r="D35" s="9"/>
      <c r="E35" s="14"/>
      <c r="F35" s="14"/>
      <c r="G35" s="19">
        <f t="shared" si="0"/>
        <v>30</v>
      </c>
      <c r="H35" s="15"/>
      <c r="I35" s="16"/>
      <c r="J35" s="17">
        <f t="shared" si="2"/>
        <v>0</v>
      </c>
      <c r="K35" s="11"/>
      <c r="L35" s="56">
        <f t="shared" si="1"/>
        <v>0</v>
      </c>
    </row>
    <row r="36" spans="1:12" x14ac:dyDescent="0.4">
      <c r="A36" s="13"/>
      <c r="B36" s="6"/>
      <c r="C36" s="7"/>
      <c r="D36" s="9"/>
      <c r="E36" s="14"/>
      <c r="F36" s="14"/>
      <c r="G36" s="19">
        <f t="shared" si="0"/>
        <v>30</v>
      </c>
      <c r="H36" s="15"/>
      <c r="I36" s="16"/>
      <c r="J36" s="17">
        <f t="shared" si="2"/>
        <v>0</v>
      </c>
      <c r="K36" s="11"/>
      <c r="L36" s="56">
        <f t="shared" si="1"/>
        <v>0</v>
      </c>
    </row>
    <row r="37" spans="1:12" x14ac:dyDescent="0.4">
      <c r="A37" s="13"/>
      <c r="B37" s="6"/>
      <c r="C37" s="7"/>
      <c r="D37" s="9"/>
      <c r="E37" s="14"/>
      <c r="F37" s="14"/>
      <c r="G37" s="19">
        <f t="shared" si="0"/>
        <v>30</v>
      </c>
      <c r="H37" s="15"/>
      <c r="I37" s="16"/>
      <c r="J37" s="17">
        <f t="shared" si="2"/>
        <v>0</v>
      </c>
      <c r="K37" s="11"/>
      <c r="L37" s="56">
        <f t="shared" si="1"/>
        <v>0</v>
      </c>
    </row>
    <row r="38" spans="1:12" x14ac:dyDescent="0.4">
      <c r="A38" s="13"/>
      <c r="B38" s="6"/>
      <c r="C38" s="7"/>
      <c r="D38" s="9"/>
      <c r="E38" s="14"/>
      <c r="F38" s="14"/>
      <c r="G38" s="19">
        <f t="shared" si="0"/>
        <v>30</v>
      </c>
      <c r="H38" s="15"/>
      <c r="I38" s="16"/>
      <c r="J38" s="17">
        <f t="shared" si="2"/>
        <v>0</v>
      </c>
      <c r="K38" s="11"/>
      <c r="L38" s="56">
        <f t="shared" si="1"/>
        <v>0</v>
      </c>
    </row>
    <row r="39" spans="1:12" x14ac:dyDescent="0.4">
      <c r="A39" s="13"/>
      <c r="B39" s="6"/>
      <c r="C39" s="7"/>
      <c r="D39" s="9"/>
      <c r="E39" s="14"/>
      <c r="F39" s="14"/>
      <c r="G39" s="19">
        <f t="shared" si="0"/>
        <v>30</v>
      </c>
      <c r="H39" s="15"/>
      <c r="I39" s="16"/>
      <c r="J39" s="17">
        <f t="shared" si="2"/>
        <v>0</v>
      </c>
      <c r="K39" s="11"/>
      <c r="L39" s="56">
        <f t="shared" si="1"/>
        <v>0</v>
      </c>
    </row>
    <row r="40" spans="1:12" x14ac:dyDescent="0.4">
      <c r="A40" s="13"/>
      <c r="B40" s="6"/>
      <c r="C40" s="7"/>
      <c r="D40" s="9"/>
      <c r="E40" s="14"/>
      <c r="F40" s="14"/>
      <c r="G40" s="19">
        <f t="shared" si="0"/>
        <v>30</v>
      </c>
      <c r="H40" s="15"/>
      <c r="I40" s="16"/>
      <c r="J40" s="17">
        <f t="shared" si="2"/>
        <v>0</v>
      </c>
      <c r="K40" s="11"/>
      <c r="L40" s="56">
        <f t="shared" si="1"/>
        <v>0</v>
      </c>
    </row>
    <row r="41" spans="1:12" x14ac:dyDescent="0.4">
      <c r="A41" s="13"/>
      <c r="B41" s="6"/>
      <c r="C41" s="7"/>
      <c r="D41" s="9"/>
      <c r="E41" s="14"/>
      <c r="F41" s="18"/>
      <c r="G41" s="19">
        <f t="shared" si="0"/>
        <v>30</v>
      </c>
      <c r="H41" s="15"/>
      <c r="I41" s="16"/>
      <c r="J41" s="17">
        <f t="shared" si="2"/>
        <v>0</v>
      </c>
      <c r="K41" s="11"/>
      <c r="L41" s="56">
        <f t="shared" si="1"/>
        <v>0</v>
      </c>
    </row>
    <row r="42" spans="1:12" x14ac:dyDescent="0.4">
      <c r="A42" s="121" t="s">
        <v>28</v>
      </c>
      <c r="B42" s="122"/>
      <c r="C42" s="122"/>
      <c r="D42" s="122"/>
      <c r="E42" s="122"/>
      <c r="F42" s="123"/>
      <c r="G42" s="122"/>
      <c r="H42" s="122"/>
      <c r="I42" s="122"/>
      <c r="J42" s="122"/>
      <c r="K42" s="124"/>
      <c r="L42" s="64">
        <f>SUM(L12:L41)</f>
        <v>0</v>
      </c>
    </row>
    <row r="43" spans="1:12" x14ac:dyDescent="0.4">
      <c r="A43" s="92" t="s">
        <v>29</v>
      </c>
      <c r="B43" s="93"/>
      <c r="C43" s="93"/>
      <c r="D43" s="93"/>
      <c r="E43" s="93"/>
      <c r="F43" s="93"/>
      <c r="G43" s="93"/>
      <c r="H43" s="93"/>
      <c r="I43" s="93"/>
      <c r="J43" s="93"/>
      <c r="K43" s="94"/>
      <c r="L43" s="83">
        <f>ROUNDDOWN(L42*0.1,0)</f>
        <v>0</v>
      </c>
    </row>
    <row r="44" spans="1:12" x14ac:dyDescent="0.4">
      <c r="A44" s="95" t="s">
        <v>30</v>
      </c>
      <c r="B44" s="96"/>
      <c r="C44" s="96"/>
      <c r="D44" s="96"/>
      <c r="E44" s="97"/>
      <c r="F44" s="96"/>
      <c r="G44" s="97"/>
      <c r="H44" s="97"/>
      <c r="I44" s="97"/>
      <c r="J44" s="97"/>
      <c r="K44" s="98"/>
      <c r="L44" s="12">
        <f>L42+L43</f>
        <v>0</v>
      </c>
    </row>
  </sheetData>
  <sheetProtection insertColumns="0" insertRows="0" deleteColumns="0" deleteRows="0"/>
  <mergeCells count="16">
    <mergeCell ref="A43:K43"/>
    <mergeCell ref="A44:K44"/>
    <mergeCell ref="A1:L1"/>
    <mergeCell ref="A10:A11"/>
    <mergeCell ref="B10:B11"/>
    <mergeCell ref="C10:C11"/>
    <mergeCell ref="D10:D11"/>
    <mergeCell ref="E10:F10"/>
    <mergeCell ref="G10:H10"/>
    <mergeCell ref="I10:K10"/>
    <mergeCell ref="L10:L11"/>
    <mergeCell ref="I4:L4"/>
    <mergeCell ref="J6:L6"/>
    <mergeCell ref="J7:L7"/>
    <mergeCell ref="J8:L8"/>
    <mergeCell ref="A42:K42"/>
  </mergeCells>
  <phoneticPr fontId="2"/>
  <conditionalFormatting sqref="D3 F3">
    <cfRule type="cellIs" dxfId="9" priority="18" stopIfTrue="1" operator="equal">
      <formula xml:space="preserve"> ""</formula>
    </cfRule>
  </conditionalFormatting>
  <conditionalFormatting sqref="E12:E41">
    <cfRule type="expression" dxfId="8" priority="3">
      <formula>$B12="DL版のみ"</formula>
    </cfRule>
  </conditionalFormatting>
  <conditionalFormatting sqref="G12:G41">
    <cfRule type="expression" dxfId="7" priority="19">
      <formula>OR(E12="",F12="")</formula>
    </cfRule>
    <cfRule type="expression" dxfId="6" priority="25">
      <formula>$B12=""</formula>
    </cfRule>
  </conditionalFormatting>
  <conditionalFormatting sqref="G12:H41">
    <cfRule type="expression" dxfId="5" priority="5">
      <formula>$B12="DL版のみ"</formula>
    </cfRule>
  </conditionalFormatting>
  <conditionalFormatting sqref="H12:I41 A12:F41 K12:K41">
    <cfRule type="expression" dxfId="4" priority="11">
      <formula>A12=""</formula>
    </cfRule>
  </conditionalFormatting>
  <conditionalFormatting sqref="I12:K41">
    <cfRule type="expression" dxfId="3" priority="2">
      <formula>$B12="パッケージのみ"</formula>
    </cfRule>
  </conditionalFormatting>
  <conditionalFormatting sqref="J12:J41">
    <cfRule type="expression" dxfId="2" priority="23">
      <formula>$I12=""</formula>
    </cfRule>
  </conditionalFormatting>
  <dataValidations disablePrompts="1" count="7">
    <dataValidation type="list" allowBlank="1" showInputMessage="1" showErrorMessage="1" sqref="F3" xr:uid="{4950A5BC-BB17-4711-8698-BC56A83C4718}">
      <formula1>"1～3,4～6,7～9,10～12"</formula1>
    </dataValidation>
    <dataValidation type="list" allowBlank="1" showInputMessage="1" showErrorMessage="1" sqref="A12:A41" xr:uid="{483B4B10-AE2B-4B12-BBDD-FC67D8E80756}">
      <formula1>"Switch2,PS5,Xbox Series X|S,PC,Switch,PS4,Xbox One,iOS,Android,Wii U,PS Vita,3DS,その他"</formula1>
    </dataValidation>
    <dataValidation type="list" allowBlank="1" showInputMessage="1" showErrorMessage="1" sqref="B12:B41" xr:uid="{383705F0-F7F8-4ACD-B7B5-567DC32BA614}">
      <formula1>"パッケージのみ,DL版のみ,パッケージとDL版併売"</formula1>
    </dataValidation>
    <dataValidation type="list" allowBlank="1" showInputMessage="1" showErrorMessage="1" sqref="D12:D41" xr:uid="{D990E02C-8598-4059-B28B-6401C8F18812}">
      <formula1>"日本,北米,欧州,中国,その他"</formula1>
    </dataValidation>
    <dataValidation type="list" allowBlank="1" showErrorMessage="1" errorTitle="入力できません" error="販売形態が「DL版のみ」の場合、パッケージ欄は入力できません。" sqref="E12:F41" xr:uid="{65E8D26D-D3BD-4105-AAC6-3F935149F3B6}">
      <formula1>"あり,なし"</formula1>
    </dataValidation>
    <dataValidation type="custom" allowBlank="1" showErrorMessage="1" errorTitle="入力できません" error="販売形態が「DL版のみ」の場合、パッケージ欄は入力できません。" sqref="G12:G41" xr:uid="{6DD7FD13-D222-4A1E-A68E-52884A7B1AC8}">
      <formula1>OR(G12="",AND($B12&lt;&gt;"DL版のみ",ISNUMBER(G12),G12&gt;=0))</formula1>
    </dataValidation>
    <dataValidation type="custom" allowBlank="1" showErrorMessage="1" errorTitle="入力できません" error="販売形態が「DL版のみ」の場合、パッケージ欄は入力できません。" sqref="H12:H41" xr:uid="{FC987A71-499D-42E0-A561-AFD9791D6524}">
      <formula1>OR(H12="",AND($B12&lt;&gt;"DL版のみ",ISNUMBER(H12),H12&gt;=0,MOD(H12,1)=0))</formula1>
    </dataValidation>
  </dataValidations>
  <printOptions horizontalCentered="1" verticalCentered="1"/>
  <pageMargins left="0.25" right="0.25" top="0.75" bottom="0.75" header="0.3" footer="0.3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BD5F8-64D0-4257-9CC3-27B5222CA692}">
  <dimension ref="A1:P46"/>
  <sheetViews>
    <sheetView topLeftCell="A37" zoomScaleNormal="100" workbookViewId="0">
      <selection activeCell="E57" sqref="E57"/>
    </sheetView>
  </sheetViews>
  <sheetFormatPr defaultRowHeight="18.75" x14ac:dyDescent="0.4"/>
  <cols>
    <col min="2" max="2" width="16.875" customWidth="1"/>
    <col min="3" max="3" width="23.875" customWidth="1"/>
    <col min="4" max="4" width="69.75" customWidth="1"/>
    <col min="5" max="9" width="16.875" customWidth="1"/>
    <col min="10" max="10" width="18.75" customWidth="1"/>
    <col min="11" max="13" width="16.875" customWidth="1"/>
  </cols>
  <sheetData>
    <row r="1" spans="1:15" x14ac:dyDescent="0.4">
      <c r="A1" s="21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1"/>
      <c r="O1" s="21"/>
    </row>
    <row r="2" spans="1:15" x14ac:dyDescent="0.4">
      <c r="A2" s="21"/>
      <c r="B2" s="99" t="s">
        <v>0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21"/>
      <c r="O2" s="21"/>
    </row>
    <row r="3" spans="1:15" x14ac:dyDescent="0.15">
      <c r="A3" s="21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0">
        <f ca="1">TODAY()</f>
        <v>46268</v>
      </c>
      <c r="N3" s="21"/>
      <c r="O3" s="21"/>
    </row>
    <row r="4" spans="1:15" x14ac:dyDescent="0.4">
      <c r="A4" s="21"/>
      <c r="B4" s="25"/>
      <c r="C4" s="25"/>
      <c r="D4" s="26" t="s">
        <v>1</v>
      </c>
      <c r="E4" s="27">
        <f ca="1">YEAR(TODAY())</f>
        <v>2026</v>
      </c>
      <c r="F4" s="28" t="s">
        <v>2</v>
      </c>
      <c r="G4" s="29" t="s">
        <v>31</v>
      </c>
      <c r="H4" s="28" t="s">
        <v>3</v>
      </c>
      <c r="I4" s="25"/>
      <c r="J4" s="25"/>
      <c r="K4" s="25"/>
      <c r="L4" s="25"/>
      <c r="M4" s="25"/>
      <c r="N4" s="21"/>
      <c r="O4" s="21"/>
    </row>
    <row r="5" spans="1:15" x14ac:dyDescent="0.4">
      <c r="A5" s="21"/>
      <c r="B5" s="2" t="s">
        <v>4</v>
      </c>
      <c r="C5" s="25"/>
      <c r="D5" s="25"/>
      <c r="E5" s="25"/>
      <c r="F5" s="25"/>
      <c r="G5" s="25"/>
      <c r="H5" s="25"/>
      <c r="I5" s="25"/>
      <c r="J5" s="25"/>
      <c r="K5" s="25"/>
      <c r="L5" s="128" t="s">
        <v>5</v>
      </c>
      <c r="M5" s="129"/>
      <c r="N5" s="21"/>
      <c r="O5" s="21"/>
    </row>
    <row r="6" spans="1:15" x14ac:dyDescent="0.4">
      <c r="A6" s="21"/>
      <c r="B6" s="30" t="s">
        <v>6</v>
      </c>
      <c r="C6" s="2"/>
      <c r="D6" s="25"/>
      <c r="E6" s="25"/>
      <c r="F6" s="25"/>
      <c r="G6" s="25"/>
      <c r="H6" s="25"/>
      <c r="I6" s="25"/>
      <c r="J6" s="25"/>
      <c r="K6" s="25"/>
      <c r="L6" s="31" t="s">
        <v>32</v>
      </c>
      <c r="M6" s="32"/>
      <c r="N6" s="21"/>
      <c r="O6" s="21"/>
    </row>
    <row r="7" spans="1:15" x14ac:dyDescent="0.4">
      <c r="A7" s="21"/>
      <c r="B7" s="3" t="s">
        <v>8</v>
      </c>
      <c r="C7" s="4"/>
      <c r="D7" s="25"/>
      <c r="E7" s="25"/>
      <c r="F7" s="25"/>
      <c r="G7" s="25"/>
      <c r="H7" s="25"/>
      <c r="I7" s="25"/>
      <c r="J7" s="25"/>
      <c r="K7" s="25"/>
      <c r="L7" s="31" t="s">
        <v>33</v>
      </c>
      <c r="M7" s="32"/>
      <c r="N7" s="21"/>
      <c r="O7" s="21"/>
    </row>
    <row r="8" spans="1:15" x14ac:dyDescent="0.4">
      <c r="A8" s="21"/>
      <c r="B8" s="3" t="s">
        <v>10</v>
      </c>
      <c r="C8" s="3"/>
      <c r="D8" s="25"/>
      <c r="E8" s="25"/>
      <c r="F8" s="25"/>
      <c r="G8" s="25"/>
      <c r="H8" s="25"/>
      <c r="I8" s="25"/>
      <c r="J8" s="25"/>
      <c r="K8" s="25"/>
      <c r="L8" s="31" t="s">
        <v>34</v>
      </c>
      <c r="M8" s="32"/>
      <c r="N8" s="21"/>
      <c r="O8" s="21"/>
    </row>
    <row r="9" spans="1:15" x14ac:dyDescent="0.4">
      <c r="A9" s="21"/>
      <c r="B9" s="3"/>
      <c r="C9" s="3"/>
      <c r="D9" s="25"/>
      <c r="E9" s="25"/>
      <c r="F9" s="25"/>
      <c r="G9" s="25"/>
      <c r="H9" s="25"/>
      <c r="I9" s="25"/>
      <c r="J9" s="25"/>
      <c r="K9" s="25"/>
      <c r="L9" s="33" t="s">
        <v>35</v>
      </c>
      <c r="M9" s="34"/>
      <c r="N9" s="21"/>
      <c r="O9" s="21"/>
    </row>
    <row r="10" spans="1:15" x14ac:dyDescent="0.4">
      <c r="A10" s="21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1"/>
      <c r="O10" s="21"/>
    </row>
    <row r="11" spans="1:15" x14ac:dyDescent="0.4">
      <c r="A11" s="21"/>
      <c r="B11" s="130" t="s">
        <v>13</v>
      </c>
      <c r="C11" s="132" t="s">
        <v>14</v>
      </c>
      <c r="D11" s="132" t="s">
        <v>15</v>
      </c>
      <c r="E11" s="132" t="s">
        <v>16</v>
      </c>
      <c r="F11" s="132" t="s">
        <v>17</v>
      </c>
      <c r="G11" s="132"/>
      <c r="H11" s="132" t="s">
        <v>21</v>
      </c>
      <c r="I11" s="132"/>
      <c r="J11" s="132" t="s">
        <v>36</v>
      </c>
      <c r="K11" s="134"/>
      <c r="L11" s="135"/>
      <c r="M11" s="136" t="s">
        <v>20</v>
      </c>
      <c r="N11" s="21"/>
      <c r="O11" s="21"/>
    </row>
    <row r="12" spans="1:15" ht="34.9" customHeight="1" x14ac:dyDescent="0.4">
      <c r="A12" s="21"/>
      <c r="B12" s="131"/>
      <c r="C12" s="133"/>
      <c r="D12" s="133"/>
      <c r="E12" s="133"/>
      <c r="F12" s="35" t="s">
        <v>21</v>
      </c>
      <c r="G12" s="35" t="s">
        <v>22</v>
      </c>
      <c r="H12" s="35" t="s">
        <v>23</v>
      </c>
      <c r="I12" s="35" t="s">
        <v>24</v>
      </c>
      <c r="J12" s="10" t="s">
        <v>25</v>
      </c>
      <c r="K12" s="35" t="s">
        <v>26</v>
      </c>
      <c r="L12" s="36" t="s">
        <v>27</v>
      </c>
      <c r="M12" s="137"/>
      <c r="N12" s="21"/>
      <c r="O12" s="21"/>
    </row>
    <row r="13" spans="1:15" x14ac:dyDescent="0.4">
      <c r="A13" s="21"/>
      <c r="B13" s="37" t="s">
        <v>37</v>
      </c>
      <c r="C13" s="38" t="s">
        <v>38</v>
      </c>
      <c r="D13" s="39" t="s">
        <v>39</v>
      </c>
      <c r="E13" s="38" t="s">
        <v>40</v>
      </c>
      <c r="F13" s="40" t="s">
        <v>41</v>
      </c>
      <c r="G13" s="40" t="s">
        <v>42</v>
      </c>
      <c r="H13" s="41">
        <f>30-IF(F13="あり",1,0)-IF(G13="あり",4,0)</f>
        <v>26</v>
      </c>
      <c r="I13" s="42">
        <v>30</v>
      </c>
      <c r="J13" s="43"/>
      <c r="K13" s="44"/>
      <c r="L13" s="45"/>
      <c r="M13" s="46">
        <f>IF(
C13="",
0,
ROUNDDOWN(
IF(
C13="パッケージのみ",
H13*I13,
IF(
C13="DL版のみ",
K13*L13,
(H13*I13)+(K13*L13)
)
),
0
)
)</f>
        <v>780</v>
      </c>
      <c r="N13" s="21"/>
      <c r="O13" s="21"/>
    </row>
    <row r="14" spans="1:15" x14ac:dyDescent="0.4">
      <c r="A14" s="21"/>
      <c r="B14" s="47" t="s">
        <v>43</v>
      </c>
      <c r="C14" s="48" t="s">
        <v>44</v>
      </c>
      <c r="D14" s="49" t="s">
        <v>45</v>
      </c>
      <c r="E14" s="48" t="s">
        <v>46</v>
      </c>
      <c r="F14" s="50" t="s">
        <v>42</v>
      </c>
      <c r="G14" s="50" t="s">
        <v>42</v>
      </c>
      <c r="H14" s="51">
        <f t="shared" ref="H14" si="0">30-IF(F14="あり",1,0)-IF(G14="あり",4,0)</f>
        <v>25</v>
      </c>
      <c r="I14" s="52">
        <v>30</v>
      </c>
      <c r="J14" s="53">
        <v>700</v>
      </c>
      <c r="K14" s="54">
        <v>6.65</v>
      </c>
      <c r="L14" s="55">
        <v>500</v>
      </c>
      <c r="M14" s="56">
        <f t="shared" ref="M14:M42" si="1">IF(
C14="",
0,
ROUNDDOWN(
IF(
C14="パッケージのみ",
H14*I14,
IF(
C14="DL版のみ",
K14*L14,
(H14*I14)+(K14*L14)
)
),
0
)
)</f>
        <v>4075</v>
      </c>
      <c r="N14" s="21"/>
      <c r="O14" s="21"/>
    </row>
    <row r="15" spans="1:15" x14ac:dyDescent="0.4">
      <c r="A15" s="21"/>
      <c r="B15" s="47" t="s">
        <v>47</v>
      </c>
      <c r="C15" s="48" t="s">
        <v>48</v>
      </c>
      <c r="D15" s="49" t="s">
        <v>49</v>
      </c>
      <c r="E15" s="48" t="s">
        <v>50</v>
      </c>
      <c r="F15" s="57"/>
      <c r="G15" s="50" t="s">
        <v>42</v>
      </c>
      <c r="H15" s="58"/>
      <c r="I15" s="59"/>
      <c r="J15" s="53">
        <v>1000</v>
      </c>
      <c r="K15" s="54">
        <v>9.5</v>
      </c>
      <c r="L15" s="55">
        <v>500</v>
      </c>
      <c r="M15" s="56">
        <f t="shared" si="1"/>
        <v>4750</v>
      </c>
      <c r="N15" s="21"/>
      <c r="O15" s="21"/>
    </row>
    <row r="16" spans="1:15" x14ac:dyDescent="0.4">
      <c r="A16" s="21"/>
      <c r="B16" s="47" t="s">
        <v>51</v>
      </c>
      <c r="C16" s="48" t="s">
        <v>44</v>
      </c>
      <c r="D16" s="49" t="s">
        <v>52</v>
      </c>
      <c r="E16" s="48" t="s">
        <v>53</v>
      </c>
      <c r="F16" s="50" t="s">
        <v>41</v>
      </c>
      <c r="G16" s="50" t="s">
        <v>41</v>
      </c>
      <c r="H16" s="60">
        <v>30</v>
      </c>
      <c r="I16" s="52">
        <v>15000</v>
      </c>
      <c r="J16" s="53">
        <v>6000</v>
      </c>
      <c r="K16" s="54">
        <v>30</v>
      </c>
      <c r="L16" s="55">
        <v>20000</v>
      </c>
      <c r="M16" s="56">
        <f t="shared" si="1"/>
        <v>1050000</v>
      </c>
      <c r="N16" s="21"/>
      <c r="O16" s="21"/>
    </row>
    <row r="17" spans="1:16" x14ac:dyDescent="0.4">
      <c r="A17" s="21"/>
      <c r="B17" s="47" t="s">
        <v>54</v>
      </c>
      <c r="C17" s="48" t="s">
        <v>44</v>
      </c>
      <c r="D17" s="49" t="s">
        <v>55</v>
      </c>
      <c r="E17" s="48" t="s">
        <v>56</v>
      </c>
      <c r="F17" s="50" t="s">
        <v>42</v>
      </c>
      <c r="G17" s="50" t="s">
        <v>41</v>
      </c>
      <c r="H17" s="60">
        <v>29</v>
      </c>
      <c r="I17" s="52">
        <v>1000</v>
      </c>
      <c r="J17" s="53">
        <v>5000</v>
      </c>
      <c r="K17" s="54">
        <v>29</v>
      </c>
      <c r="L17" s="55">
        <v>1000</v>
      </c>
      <c r="M17" s="56">
        <f t="shared" si="1"/>
        <v>58000</v>
      </c>
      <c r="N17" s="21"/>
      <c r="O17" s="21"/>
    </row>
    <row r="18" spans="1:16" x14ac:dyDescent="0.4">
      <c r="A18" s="21"/>
      <c r="B18" s="66"/>
      <c r="C18" s="67"/>
      <c r="D18" s="68"/>
      <c r="E18" s="67"/>
      <c r="F18" s="69"/>
      <c r="G18" s="69"/>
      <c r="H18" s="60"/>
      <c r="I18" s="74"/>
      <c r="J18" s="75"/>
      <c r="K18" s="54"/>
      <c r="L18" s="78"/>
      <c r="M18" s="56">
        <f t="shared" si="1"/>
        <v>0</v>
      </c>
      <c r="N18" s="21"/>
      <c r="O18" s="21"/>
    </row>
    <row r="19" spans="1:16" x14ac:dyDescent="0.4">
      <c r="A19" s="21"/>
      <c r="B19" s="66"/>
      <c r="C19" s="67"/>
      <c r="D19" s="68"/>
      <c r="E19" s="67"/>
      <c r="F19" s="69"/>
      <c r="G19" s="69"/>
      <c r="H19" s="60"/>
      <c r="I19" s="74"/>
      <c r="J19" s="75"/>
      <c r="K19" s="54"/>
      <c r="L19" s="78"/>
      <c r="M19" s="56">
        <f t="shared" si="1"/>
        <v>0</v>
      </c>
      <c r="N19" s="21"/>
      <c r="O19" s="21"/>
    </row>
    <row r="20" spans="1:16" x14ac:dyDescent="0.4">
      <c r="A20" s="21"/>
      <c r="B20" s="66"/>
      <c r="C20" s="67"/>
      <c r="D20" s="68"/>
      <c r="E20" s="67"/>
      <c r="F20" s="69"/>
      <c r="G20" s="69"/>
      <c r="H20" s="60"/>
      <c r="I20" s="74"/>
      <c r="J20" s="75"/>
      <c r="K20" s="54"/>
      <c r="L20" s="78"/>
      <c r="M20" s="56">
        <f t="shared" si="1"/>
        <v>0</v>
      </c>
      <c r="N20" s="21"/>
      <c r="O20" s="21"/>
    </row>
    <row r="21" spans="1:16" x14ac:dyDescent="0.4">
      <c r="A21" s="21"/>
      <c r="B21" s="66"/>
      <c r="C21" s="67"/>
      <c r="D21" s="68"/>
      <c r="E21" s="67"/>
      <c r="F21" s="69"/>
      <c r="G21" s="69"/>
      <c r="H21" s="60"/>
      <c r="I21" s="74"/>
      <c r="J21" s="75"/>
      <c r="K21" s="54"/>
      <c r="L21" s="78"/>
      <c r="M21" s="56">
        <f t="shared" si="1"/>
        <v>0</v>
      </c>
      <c r="N21" s="21"/>
      <c r="O21" s="21"/>
    </row>
    <row r="22" spans="1:16" x14ac:dyDescent="0.4">
      <c r="A22" s="21"/>
      <c r="B22" s="66"/>
      <c r="C22" s="67"/>
      <c r="D22" s="68"/>
      <c r="E22" s="67"/>
      <c r="F22" s="69"/>
      <c r="G22" s="69"/>
      <c r="H22" s="60"/>
      <c r="I22" s="74"/>
      <c r="J22" s="75"/>
      <c r="K22" s="54"/>
      <c r="L22" s="78"/>
      <c r="M22" s="56">
        <f t="shared" si="1"/>
        <v>0</v>
      </c>
      <c r="N22" s="21"/>
      <c r="O22" s="21"/>
    </row>
    <row r="23" spans="1:16" x14ac:dyDescent="0.4">
      <c r="A23" s="21"/>
      <c r="B23" s="66"/>
      <c r="C23" s="67"/>
      <c r="D23" s="68"/>
      <c r="E23" s="67"/>
      <c r="F23" s="69"/>
      <c r="G23" s="69"/>
      <c r="H23" s="60"/>
      <c r="I23" s="74"/>
      <c r="J23" s="75"/>
      <c r="K23" s="54"/>
      <c r="L23" s="78"/>
      <c r="M23" s="56">
        <f t="shared" si="1"/>
        <v>0</v>
      </c>
      <c r="N23" s="21"/>
      <c r="O23" s="21"/>
    </row>
    <row r="24" spans="1:16" x14ac:dyDescent="0.4">
      <c r="A24" s="21"/>
      <c r="B24" s="66"/>
      <c r="C24" s="67"/>
      <c r="D24" s="68"/>
      <c r="E24" s="67"/>
      <c r="F24" s="69"/>
      <c r="G24" s="69"/>
      <c r="H24" s="60"/>
      <c r="I24" s="74"/>
      <c r="J24" s="75"/>
      <c r="K24" s="54"/>
      <c r="L24" s="78"/>
      <c r="M24" s="56">
        <f t="shared" si="1"/>
        <v>0</v>
      </c>
      <c r="N24" s="21"/>
      <c r="O24" s="21"/>
      <c r="P24" s="22"/>
    </row>
    <row r="25" spans="1:16" x14ac:dyDescent="0.4">
      <c r="A25" s="21"/>
      <c r="B25" s="66"/>
      <c r="C25" s="67"/>
      <c r="D25" s="68"/>
      <c r="E25" s="67"/>
      <c r="F25" s="69"/>
      <c r="G25" s="69"/>
      <c r="H25" s="60"/>
      <c r="I25" s="74"/>
      <c r="J25" s="75"/>
      <c r="K25" s="54"/>
      <c r="L25" s="78"/>
      <c r="M25" s="56">
        <f t="shared" si="1"/>
        <v>0</v>
      </c>
      <c r="N25" s="21"/>
      <c r="O25" s="21"/>
    </row>
    <row r="26" spans="1:16" x14ac:dyDescent="0.4">
      <c r="A26" s="21"/>
      <c r="B26" s="66"/>
      <c r="C26" s="67"/>
      <c r="D26" s="68"/>
      <c r="E26" s="67"/>
      <c r="F26" s="69"/>
      <c r="G26" s="69"/>
      <c r="H26" s="60"/>
      <c r="I26" s="74"/>
      <c r="J26" s="75"/>
      <c r="K26" s="54"/>
      <c r="L26" s="78"/>
      <c r="M26" s="56">
        <f t="shared" si="1"/>
        <v>0</v>
      </c>
      <c r="N26" s="21"/>
      <c r="O26" s="21"/>
    </row>
    <row r="27" spans="1:16" x14ac:dyDescent="0.4">
      <c r="A27" s="21"/>
      <c r="B27" s="66"/>
      <c r="C27" s="67"/>
      <c r="D27" s="68"/>
      <c r="E27" s="67"/>
      <c r="F27" s="69"/>
      <c r="G27" s="69"/>
      <c r="H27" s="60"/>
      <c r="I27" s="74"/>
      <c r="J27" s="75"/>
      <c r="K27" s="54"/>
      <c r="L27" s="78"/>
      <c r="M27" s="56">
        <f t="shared" si="1"/>
        <v>0</v>
      </c>
      <c r="N27" s="21"/>
      <c r="O27" s="21"/>
    </row>
    <row r="28" spans="1:16" x14ac:dyDescent="0.4">
      <c r="A28" s="21"/>
      <c r="B28" s="66"/>
      <c r="C28" s="67"/>
      <c r="D28" s="68"/>
      <c r="E28" s="67"/>
      <c r="F28" s="69"/>
      <c r="G28" s="69"/>
      <c r="H28" s="60"/>
      <c r="I28" s="74"/>
      <c r="J28" s="75"/>
      <c r="K28" s="54"/>
      <c r="L28" s="78"/>
      <c r="M28" s="56">
        <f t="shared" si="1"/>
        <v>0</v>
      </c>
      <c r="N28" s="21"/>
      <c r="O28" s="21"/>
    </row>
    <row r="29" spans="1:16" x14ac:dyDescent="0.4">
      <c r="A29" s="21"/>
      <c r="B29" s="66"/>
      <c r="C29" s="67"/>
      <c r="D29" s="68"/>
      <c r="E29" s="67"/>
      <c r="F29" s="69"/>
      <c r="G29" s="69"/>
      <c r="H29" s="60"/>
      <c r="I29" s="74"/>
      <c r="J29" s="75"/>
      <c r="K29" s="54"/>
      <c r="L29" s="78"/>
      <c r="M29" s="56">
        <f t="shared" si="1"/>
        <v>0</v>
      </c>
      <c r="N29" s="21"/>
      <c r="O29" s="21"/>
    </row>
    <row r="30" spans="1:16" x14ac:dyDescent="0.4">
      <c r="A30" s="21"/>
      <c r="B30" s="66"/>
      <c r="C30" s="67"/>
      <c r="D30" s="68"/>
      <c r="E30" s="67"/>
      <c r="F30" s="69"/>
      <c r="G30" s="69"/>
      <c r="H30" s="60"/>
      <c r="I30" s="74"/>
      <c r="J30" s="75"/>
      <c r="K30" s="54"/>
      <c r="L30" s="78"/>
      <c r="M30" s="56">
        <f t="shared" si="1"/>
        <v>0</v>
      </c>
      <c r="N30" s="21"/>
      <c r="O30" s="21"/>
    </row>
    <row r="31" spans="1:16" x14ac:dyDescent="0.4">
      <c r="A31" s="21"/>
      <c r="B31" s="66"/>
      <c r="C31" s="67"/>
      <c r="D31" s="68"/>
      <c r="E31" s="67"/>
      <c r="F31" s="69"/>
      <c r="G31" s="69"/>
      <c r="H31" s="60"/>
      <c r="I31" s="74"/>
      <c r="J31" s="75"/>
      <c r="K31" s="54"/>
      <c r="L31" s="78"/>
      <c r="M31" s="56">
        <f t="shared" si="1"/>
        <v>0</v>
      </c>
      <c r="N31" s="21"/>
      <c r="O31" s="21"/>
    </row>
    <row r="32" spans="1:16" x14ac:dyDescent="0.4">
      <c r="A32" s="21"/>
      <c r="B32" s="66"/>
      <c r="C32" s="67"/>
      <c r="D32" s="68"/>
      <c r="E32" s="67"/>
      <c r="F32" s="69"/>
      <c r="G32" s="69"/>
      <c r="H32" s="60"/>
      <c r="I32" s="74"/>
      <c r="J32" s="75"/>
      <c r="K32" s="54"/>
      <c r="L32" s="78"/>
      <c r="M32" s="56">
        <f t="shared" si="1"/>
        <v>0</v>
      </c>
      <c r="N32" s="21"/>
      <c r="O32" s="21"/>
    </row>
    <row r="33" spans="1:15" x14ac:dyDescent="0.4">
      <c r="A33" s="21"/>
      <c r="B33" s="66"/>
      <c r="C33" s="67"/>
      <c r="D33" s="68"/>
      <c r="E33" s="67"/>
      <c r="F33" s="69"/>
      <c r="G33" s="69"/>
      <c r="H33" s="60"/>
      <c r="I33" s="74"/>
      <c r="J33" s="75"/>
      <c r="K33" s="54"/>
      <c r="L33" s="78"/>
      <c r="M33" s="56">
        <f t="shared" si="1"/>
        <v>0</v>
      </c>
      <c r="N33" s="21"/>
      <c r="O33" s="21"/>
    </row>
    <row r="34" spans="1:15" x14ac:dyDescent="0.4">
      <c r="A34" s="21"/>
      <c r="B34" s="66"/>
      <c r="C34" s="67"/>
      <c r="D34" s="68"/>
      <c r="E34" s="67"/>
      <c r="F34" s="69"/>
      <c r="G34" s="69"/>
      <c r="H34" s="60"/>
      <c r="I34" s="74"/>
      <c r="J34" s="75"/>
      <c r="K34" s="54"/>
      <c r="L34" s="78"/>
      <c r="M34" s="56">
        <f t="shared" si="1"/>
        <v>0</v>
      </c>
      <c r="N34" s="21"/>
      <c r="O34" s="21"/>
    </row>
    <row r="35" spans="1:15" x14ac:dyDescent="0.4">
      <c r="A35" s="21"/>
      <c r="B35" s="66"/>
      <c r="C35" s="67"/>
      <c r="D35" s="68"/>
      <c r="E35" s="67"/>
      <c r="F35" s="69"/>
      <c r="G35" s="69"/>
      <c r="H35" s="60"/>
      <c r="I35" s="74"/>
      <c r="J35" s="75"/>
      <c r="K35" s="54"/>
      <c r="L35" s="78"/>
      <c r="M35" s="56">
        <f t="shared" si="1"/>
        <v>0</v>
      </c>
      <c r="N35" s="21"/>
      <c r="O35" s="21"/>
    </row>
    <row r="36" spans="1:15" x14ac:dyDescent="0.4">
      <c r="A36" s="21"/>
      <c r="B36" s="66"/>
      <c r="C36" s="67"/>
      <c r="D36" s="68"/>
      <c r="E36" s="67"/>
      <c r="F36" s="69"/>
      <c r="G36" s="69"/>
      <c r="H36" s="60"/>
      <c r="I36" s="74"/>
      <c r="J36" s="75"/>
      <c r="K36" s="54"/>
      <c r="L36" s="78"/>
      <c r="M36" s="56">
        <f t="shared" si="1"/>
        <v>0</v>
      </c>
      <c r="N36" s="21"/>
      <c r="O36" s="21"/>
    </row>
    <row r="37" spans="1:15" x14ac:dyDescent="0.4">
      <c r="A37" s="21"/>
      <c r="B37" s="66"/>
      <c r="C37" s="67"/>
      <c r="D37" s="68"/>
      <c r="E37" s="67"/>
      <c r="F37" s="69"/>
      <c r="G37" s="69"/>
      <c r="H37" s="60"/>
      <c r="I37" s="74"/>
      <c r="J37" s="75"/>
      <c r="K37" s="54"/>
      <c r="L37" s="78"/>
      <c r="M37" s="56">
        <f t="shared" si="1"/>
        <v>0</v>
      </c>
      <c r="N37" s="21"/>
      <c r="O37" s="21"/>
    </row>
    <row r="38" spans="1:15" x14ac:dyDescent="0.4">
      <c r="A38" s="21"/>
      <c r="B38" s="66"/>
      <c r="C38" s="67"/>
      <c r="D38" s="68"/>
      <c r="E38" s="67"/>
      <c r="F38" s="69"/>
      <c r="G38" s="69"/>
      <c r="H38" s="60"/>
      <c r="I38" s="74"/>
      <c r="J38" s="75"/>
      <c r="K38" s="54"/>
      <c r="L38" s="78"/>
      <c r="M38" s="56">
        <f t="shared" si="1"/>
        <v>0</v>
      </c>
      <c r="N38" s="21"/>
      <c r="O38" s="21"/>
    </row>
    <row r="39" spans="1:15" x14ac:dyDescent="0.4">
      <c r="A39" s="21"/>
      <c r="B39" s="66"/>
      <c r="C39" s="67"/>
      <c r="D39" s="68"/>
      <c r="E39" s="67"/>
      <c r="F39" s="69"/>
      <c r="G39" s="69"/>
      <c r="H39" s="60"/>
      <c r="I39" s="74"/>
      <c r="J39" s="75"/>
      <c r="K39" s="54"/>
      <c r="L39" s="78"/>
      <c r="M39" s="56">
        <f t="shared" si="1"/>
        <v>0</v>
      </c>
      <c r="N39" s="21"/>
      <c r="O39" s="21"/>
    </row>
    <row r="40" spans="1:15" x14ac:dyDescent="0.4">
      <c r="A40" s="21"/>
      <c r="B40" s="66"/>
      <c r="C40" s="67"/>
      <c r="D40" s="68"/>
      <c r="E40" s="67"/>
      <c r="F40" s="69"/>
      <c r="G40" s="69"/>
      <c r="H40" s="60"/>
      <c r="I40" s="74"/>
      <c r="J40" s="75"/>
      <c r="K40" s="54"/>
      <c r="L40" s="78"/>
      <c r="M40" s="56">
        <f t="shared" si="1"/>
        <v>0</v>
      </c>
      <c r="N40" s="21"/>
      <c r="O40" s="21"/>
    </row>
    <row r="41" spans="1:15" x14ac:dyDescent="0.4">
      <c r="A41" s="21"/>
      <c r="B41" s="66"/>
      <c r="C41" s="67"/>
      <c r="D41" s="68"/>
      <c r="E41" s="67"/>
      <c r="F41" s="69"/>
      <c r="G41" s="69"/>
      <c r="H41" s="60"/>
      <c r="I41" s="74"/>
      <c r="J41" s="75"/>
      <c r="K41" s="54"/>
      <c r="L41" s="78"/>
      <c r="M41" s="56">
        <f t="shared" si="1"/>
        <v>0</v>
      </c>
      <c r="N41" s="21"/>
      <c r="O41" s="21"/>
    </row>
    <row r="42" spans="1:15" x14ac:dyDescent="0.4">
      <c r="A42" s="21"/>
      <c r="B42" s="70"/>
      <c r="C42" s="71"/>
      <c r="D42" s="72"/>
      <c r="E42" s="71"/>
      <c r="F42" s="73"/>
      <c r="G42" s="73"/>
      <c r="H42" s="61"/>
      <c r="I42" s="76"/>
      <c r="J42" s="77"/>
      <c r="K42" s="62"/>
      <c r="L42" s="79"/>
      <c r="M42" s="63">
        <f t="shared" si="1"/>
        <v>0</v>
      </c>
      <c r="N42" s="21"/>
      <c r="O42" s="21"/>
    </row>
    <row r="43" spans="1:15" x14ac:dyDescent="0.4">
      <c r="A43" s="21"/>
      <c r="B43" s="138" t="s">
        <v>28</v>
      </c>
      <c r="C43" s="139"/>
      <c r="D43" s="139"/>
      <c r="E43" s="139"/>
      <c r="F43" s="139"/>
      <c r="G43" s="139"/>
      <c r="H43" s="139"/>
      <c r="I43" s="139"/>
      <c r="J43" s="139"/>
      <c r="K43" s="139"/>
      <c r="L43" s="140"/>
      <c r="M43" s="64">
        <f>SUM(M13:M42)</f>
        <v>1117605</v>
      </c>
      <c r="N43" s="21"/>
      <c r="O43" s="21"/>
    </row>
    <row r="44" spans="1:15" ht="19.5" thickBot="1" x14ac:dyDescent="0.45">
      <c r="A44" s="21"/>
      <c r="B44" s="141" t="s">
        <v>29</v>
      </c>
      <c r="C44" s="142"/>
      <c r="D44" s="142"/>
      <c r="E44" s="142"/>
      <c r="F44" s="142"/>
      <c r="G44" s="142"/>
      <c r="H44" s="142"/>
      <c r="I44" s="142"/>
      <c r="J44" s="142"/>
      <c r="K44" s="142"/>
      <c r="L44" s="143"/>
      <c r="M44" s="65">
        <f>ROUNDDOWN(M43*0.1,0)</f>
        <v>111760</v>
      </c>
      <c r="N44" s="21"/>
      <c r="O44" s="21"/>
    </row>
    <row r="45" spans="1:15" ht="20.25" thickTop="1" thickBot="1" x14ac:dyDescent="0.45">
      <c r="A45" s="21"/>
      <c r="B45" s="125" t="s">
        <v>30</v>
      </c>
      <c r="C45" s="126"/>
      <c r="D45" s="126"/>
      <c r="E45" s="126"/>
      <c r="F45" s="126"/>
      <c r="G45" s="126"/>
      <c r="H45" s="126"/>
      <c r="I45" s="126"/>
      <c r="J45" s="126"/>
      <c r="K45" s="126"/>
      <c r="L45" s="127"/>
      <c r="M45" s="23">
        <f>M43+M44</f>
        <v>1229365</v>
      </c>
      <c r="N45" s="21"/>
      <c r="O45" s="21"/>
    </row>
    <row r="46" spans="1:15" x14ac:dyDescent="0.4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21"/>
      <c r="O46" s="21"/>
    </row>
  </sheetData>
  <mergeCells count="13">
    <mergeCell ref="B45:L45"/>
    <mergeCell ref="B2:M2"/>
    <mergeCell ref="L5:M5"/>
    <mergeCell ref="B11:B12"/>
    <mergeCell ref="C11:C12"/>
    <mergeCell ref="D11:D12"/>
    <mergeCell ref="E11:E12"/>
    <mergeCell ref="F11:G11"/>
    <mergeCell ref="H11:I11"/>
    <mergeCell ref="J11:L11"/>
    <mergeCell ref="M11:M12"/>
    <mergeCell ref="B43:L43"/>
    <mergeCell ref="B44:L44"/>
  </mergeCells>
  <phoneticPr fontId="2"/>
  <conditionalFormatting sqref="E4 G4">
    <cfRule type="cellIs" dxfId="1" priority="7" stopIfTrue="1" operator="equal">
      <formula xml:space="preserve"> ""</formula>
    </cfRule>
  </conditionalFormatting>
  <conditionalFormatting sqref="K13">
    <cfRule type="expression" dxfId="0" priority="9">
      <formula>$I13=""</formula>
    </cfRule>
  </conditionalFormatting>
  <dataValidations count="7">
    <dataValidation type="custom" allowBlank="1" showErrorMessage="1" errorTitle="入力できません" error="販売形態が「DL版のみ」の場合、パッケージ欄は入力できません。" sqref="I13:I42" xr:uid="{D2E3EEA6-95F8-492A-A4D6-C9757F3B728C}">
      <formula1>OR(I13="",AND($B13&lt;&gt;"DL版のみ",ISNUMBER(I13),I13&gt;=0,MOD(I13,1)=0))</formula1>
    </dataValidation>
    <dataValidation type="custom" allowBlank="1" showErrorMessage="1" errorTitle="入力できません" error="販売形態が「DL版のみ」の場合、パッケージ欄は入力できません。" sqref="H13:H42" xr:uid="{9F95120F-C1E2-4D94-A906-C89F750DE1CE}">
      <formula1>OR(H13="",AND($B13&lt;&gt;"DL版のみ",ISNUMBER(H13),H13&gt;=0))</formula1>
    </dataValidation>
    <dataValidation type="list" allowBlank="1" showErrorMessage="1" errorTitle="入力できません" error="販売形態が「DL版のみ」の場合、パッケージ欄は入力できません。" sqref="F13:G42" xr:uid="{B316D5D4-8242-4D94-A3CB-5A7FBD6C00BB}">
      <formula1>"あり,なし"</formula1>
    </dataValidation>
    <dataValidation type="list" allowBlank="1" showInputMessage="1" showErrorMessage="1" sqref="G4" xr:uid="{C9ACD7A3-BA3E-4456-A988-A8ECF119ED17}">
      <formula1>"1～3,4～6,7～9,10～12"</formula1>
    </dataValidation>
    <dataValidation type="list" allowBlank="1" showInputMessage="1" showErrorMessage="1" sqref="E13:E42" xr:uid="{47DBE650-3817-42AE-8535-EFC1F6A2AB41}">
      <formula1>"日本,北米,欧州,中国,その他"</formula1>
    </dataValidation>
    <dataValidation type="list" allowBlank="1" showInputMessage="1" showErrorMessage="1" sqref="C13:C42" xr:uid="{3C02382B-8F85-413B-9ED7-EC1AAB0F05F0}">
      <formula1>"パッケージのみ,DL版のみ,パッケージとDL版併売"</formula1>
    </dataValidation>
    <dataValidation type="list" allowBlank="1" showInputMessage="1" showErrorMessage="1" sqref="B13:B42" xr:uid="{9E6E9894-B35B-4985-9B46-9D4E9D841753}">
      <formula1>"Switch2,PS5,Xbox Series X|S,PC,Switch,PS4,Xbox One,iOS,Android,Wii U,PS Vita,3DS,その他"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製造本数・DL販売本数報告書</vt:lpstr>
      <vt:lpstr>記入例</vt:lpstr>
      <vt:lpstr>製造本数・DL販売本数報告書!Print_Area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2026-09-02T22:26:30Z</dcterms:created>
  <dcterms:modified xsi:type="dcterms:W3CDTF">2026-09-02T22:29:18Z</dcterms:modified>
  <cp:category/>
  <cp:contentStatus/>
</cp:coreProperties>
</file>